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15" documentId="8_{B21B65E1-43C4-42F1-A368-674E83D53D55}" xr6:coauthVersionLast="47" xr6:coauthVersionMax="47" xr10:uidLastSave="{52C65468-2DE6-4B17-8C08-8142C59A4332}"/>
  <workbookProtection workbookPassword="CC69" lockStructure="1"/>
  <bookViews>
    <workbookView xWindow="-28920" yWindow="1140" windowWidth="29040" windowHeight="15840" xr2:uid="{00000000-000D-0000-FFFF-FFFF00000000}"/>
  </bookViews>
  <sheets>
    <sheet name="Pub Svc Info &amp; Instructions" sheetId="13" r:id="rId1"/>
    <sheet name="App &amp; Score Sheet" sheetId="2" r:id="rId2"/>
  </sheets>
  <definedNames>
    <definedName name="_xlnm.Print_Area" localSheetId="1">'App &amp; Score Sheet'!$A$1:$G$103</definedName>
    <definedName name="_xlnm.Print_Area" localSheetId="0">'Pub Svc Info &amp; Instructions'!$A$1:$G$28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2" l="1"/>
  <c r="K103" i="2" l="1"/>
  <c r="I103" i="2"/>
  <c r="H103" i="2"/>
  <c r="F21" i="2" l="1"/>
  <c r="F91" i="2" l="1"/>
  <c r="F90" i="2"/>
  <c r="F89" i="2"/>
  <c r="F87" i="2"/>
  <c r="F86" i="2"/>
  <c r="F85" i="2"/>
  <c r="F83" i="2"/>
  <c r="F82" i="2"/>
  <c r="F81" i="2"/>
  <c r="F79" i="2"/>
  <c r="F78" i="2"/>
  <c r="F77" i="2"/>
  <c r="F74" i="2"/>
  <c r="F73" i="2"/>
  <c r="F72" i="2"/>
  <c r="F70" i="2"/>
  <c r="F69" i="2"/>
  <c r="F68" i="2"/>
  <c r="F66" i="2"/>
  <c r="F65" i="2"/>
  <c r="F64" i="2"/>
  <c r="F62" i="2"/>
  <c r="F61" i="2"/>
  <c r="F60" i="2"/>
  <c r="F56" i="2"/>
  <c r="F55" i="2"/>
  <c r="F54" i="2"/>
  <c r="F48" i="2"/>
  <c r="F46" i="2"/>
  <c r="F45" i="2"/>
  <c r="F44" i="2"/>
  <c r="F43" i="2"/>
  <c r="F41" i="2"/>
  <c r="F40" i="2"/>
  <c r="F39" i="2"/>
  <c r="F38" i="2"/>
  <c r="F34" i="2"/>
  <c r="F35" i="2"/>
  <c r="F31" i="2"/>
  <c r="F30" i="2"/>
  <c r="F29" i="2"/>
  <c r="F26" i="2"/>
  <c r="F25" i="2"/>
  <c r="F24" i="2"/>
  <c r="F23" i="2"/>
  <c r="F22" i="2"/>
  <c r="F20" i="2"/>
  <c r="F19" i="2"/>
  <c r="F16" i="2"/>
  <c r="F14" i="2" l="1"/>
  <c r="F94" i="2" l="1"/>
  <c r="F103" i="2" s="1"/>
</calcChain>
</file>

<file path=xl/sharedStrings.xml><?xml version="1.0" encoding="utf-8"?>
<sst xmlns="http://schemas.openxmlformats.org/spreadsheetml/2006/main" count="225" uniqueCount="128">
  <si>
    <t>1.</t>
  </si>
  <si>
    <t>2.</t>
  </si>
  <si>
    <t>3.</t>
  </si>
  <si>
    <t>4.</t>
  </si>
  <si>
    <t>5.</t>
  </si>
  <si>
    <t>6.</t>
  </si>
  <si>
    <t>7.</t>
  </si>
  <si>
    <t>8.</t>
  </si>
  <si>
    <t>9.</t>
  </si>
  <si>
    <t>Excellent</t>
  </si>
  <si>
    <t>= 50 pts</t>
  </si>
  <si>
    <t>Good</t>
  </si>
  <si>
    <t>Fair</t>
  </si>
  <si>
    <t>= 25 pts</t>
  </si>
  <si>
    <t>= 10 pts</t>
  </si>
  <si>
    <t>Official Application Information and Instructions</t>
  </si>
  <si>
    <t>Instructions:</t>
  </si>
  <si>
    <t>Due date:</t>
  </si>
  <si>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</si>
  <si>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</si>
  <si>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</si>
  <si>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</si>
  <si>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</si>
  <si>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</si>
  <si>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</si>
  <si>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 xml:space="preserve">THE DEADLINE FOR RECEIPT OF THE APPLICATION AND ALL ITS SUPPORTING DOCUMENTATION, REGARDLESS OF DELIVERY METHOD, IS </t>
    </r>
    <r>
      <rPr>
        <b/>
        <sz val="12"/>
        <color rgb="FFFF0000"/>
        <rFont val="Arial"/>
        <family val="2"/>
      </rPr>
      <t>APRIL 5</t>
    </r>
    <r>
      <rPr>
        <b/>
        <sz val="12"/>
        <color theme="1"/>
        <rFont val="Arial"/>
        <family val="2"/>
      </rPr>
      <t>.</t>
    </r>
  </si>
  <si>
    <t>10.</t>
  </si>
  <si>
    <t>x 10 pts =</t>
  </si>
  <si>
    <t>x 20 pts =</t>
  </si>
  <si>
    <t>Questions?</t>
  </si>
  <si>
    <t>1 x 25 pts =</t>
  </si>
  <si>
    <t>(max 75 pts)</t>
  </si>
  <si>
    <t>1 x 50 pts =</t>
  </si>
  <si>
    <r>
      <rPr>
        <b/>
        <sz val="12"/>
        <color theme="1"/>
        <rFont val="Arial"/>
        <family val="2"/>
      </rPr>
      <t>Description:</t>
    </r>
    <r>
      <rPr>
        <sz val="12"/>
        <color theme="1"/>
        <rFont val="Arial"/>
        <family val="2"/>
      </rPr>
      <t xml:space="preserve"> The William F. Flood Public Service Award is presented to one state and local chapter that excels in public service activities during the period of April 1 through March 31.</t>
    </r>
  </si>
  <si>
    <t>Project title:</t>
  </si>
  <si>
    <t>Project objective/goal:</t>
  </si>
  <si>
    <t xml:space="preserve">Did a Public Service Committee or Task Force plan this project? </t>
  </si>
  <si>
    <t>1 x 75 pts =</t>
  </si>
  <si>
    <t xml:space="preserve">• Select a single public service project to highlight in your submission to the Awards Committee. </t>
  </si>
  <si>
    <t>• Project that requires physical participation by the membership vs. a project where the goal is a money donation to a particular organization.</t>
  </si>
  <si>
    <t>• Include a brief narrative (no more than one page) about your project, including:
     o A description of the project
     o The benefactor of your project
     o The type of community service
     o Your association’s goals and objectives, 
     o The final outcome of the project.</t>
  </si>
  <si>
    <t>BRAG A LITTLE!! Pictures will help to convey your story, but be sure to include captions for the pictures (include the date(s), identify the people in the picture, location and/or what the picture is documenting). (Note: The pictures do not have to be “published pictures” as indicated in other award submissions.)</t>
  </si>
  <si>
    <t>• Documentation with at least two of the following:
     o A list of committee members
     o Minutes from the committee meetings
     o Agenda’s detailing the work completed and who participated,
     o Board minutes showing committee reports to the board</t>
  </si>
  <si>
    <t xml:space="preserve">Were chapter members surveyed for new project ideas or an evaluation of past projects made to obtain feedback and additional suggestions? </t>
  </si>
  <si>
    <r>
      <t xml:space="preserve">• Document with </t>
    </r>
    <r>
      <rPr>
        <b/>
        <sz val="10"/>
        <rFont val="Arial"/>
        <family val="2"/>
      </rPr>
      <t>at least two</t>
    </r>
    <r>
      <rPr>
        <sz val="10"/>
        <rFont val="Arial"/>
        <family val="2"/>
      </rPr>
      <t xml:space="preserve"> of the following:
     o A copy of your Public Service survey
     o Feedback form
     o A summary of the survey results
     o Board minutes stating the survey was done
     o Public Service committee reports</t>
    </r>
  </si>
  <si>
    <t>How were chapter members and/or the public notified?</t>
  </si>
  <si>
    <t xml:space="preserve">        Chapter Newsletter</t>
  </si>
  <si>
    <t xml:space="preserve">        Monthly meeting announcement</t>
  </si>
  <si>
    <t xml:space="preserve">        Website </t>
  </si>
  <si>
    <t xml:space="preserve">        Email</t>
  </si>
  <si>
    <t xml:space="preserve">        New member orientation</t>
  </si>
  <si>
    <t xml:space="preserve">        Press release or press hit</t>
  </si>
  <si>
    <t xml:space="preserve">        Newspaper announcement or article</t>
  </si>
  <si>
    <t xml:space="preserve">        Invitation sent to the benefiting organization</t>
  </si>
  <si>
    <t>1 x 10 pts =</t>
  </si>
  <si>
    <t xml:space="preserve">        6+ months</t>
  </si>
  <si>
    <t xml:space="preserve">        3 - 5 months</t>
  </si>
  <si>
    <t xml:space="preserve">        1 - 2 months </t>
  </si>
  <si>
    <t>• Document whether the project is an independent chapter project or a joint project by submitting board meeting minutes, committee reports, agendas, emails, etc.</t>
  </si>
  <si>
    <r>
      <t xml:space="preserve">• Document with </t>
    </r>
    <r>
      <rPr>
        <b/>
        <sz val="10"/>
        <rFont val="Arial"/>
        <family val="2"/>
      </rPr>
      <t>at least two</t>
    </r>
    <r>
      <rPr>
        <sz val="10"/>
        <rFont val="Arial"/>
        <family val="2"/>
      </rPr>
      <t xml:space="preserve"> of the following, including dates:
     o Agendas
     o Board meeting minutes
     o Committee reports
     o Strategic planning meeting minutes
     o Emails</t>
    </r>
  </si>
  <si>
    <t xml:space="preserve">       As an independent chapter function</t>
  </si>
  <si>
    <t xml:space="preserve">       In conjunction with another chapter</t>
  </si>
  <si>
    <t xml:space="preserve">        State Chapter: 1-100 members</t>
  </si>
  <si>
    <t xml:space="preserve">        State Chapter: 101-250 members</t>
  </si>
  <si>
    <t xml:space="preserve">        State Chapter: 251-500 members</t>
  </si>
  <si>
    <t xml:space="preserve">        State Chapter: 500+ members</t>
  </si>
  <si>
    <t xml:space="preserve">        Local Chapter: 1-50 members</t>
  </si>
  <si>
    <t xml:space="preserve">        Local Chapter: 51-100 members</t>
  </si>
  <si>
    <t xml:space="preserve">        Local Chapter: 101-175 members</t>
  </si>
  <si>
    <t xml:space="preserve">        Local Chapter: 176+ members</t>
  </si>
  <si>
    <t>(max 200 pts)</t>
  </si>
  <si>
    <t>x 17 pts =</t>
  </si>
  <si>
    <t>x 14 pts =</t>
  </si>
  <si>
    <r>
      <t>• Provide</t>
    </r>
    <r>
      <rPr>
        <b/>
        <sz val="10"/>
        <rFont val="Arial"/>
        <family val="2"/>
      </rPr>
      <t xml:space="preserve"> at least two </t>
    </r>
    <r>
      <rPr>
        <sz val="10"/>
        <rFont val="Arial"/>
        <family val="2"/>
      </rPr>
      <t>of the following:
     o A list of committee members attendance identifying the names of members at or working the event
     o A list of contributing members
     o Summary of survey indicating number of responses received.</t>
    </r>
  </si>
  <si>
    <t>Did the project get any media coverage?</t>
  </si>
  <si>
    <r>
      <t xml:space="preserve">• Document with </t>
    </r>
    <r>
      <rPr>
        <b/>
        <sz val="10"/>
        <color rgb="FF000000"/>
        <rFont val="Arial"/>
        <family val="2"/>
      </rPr>
      <t>at least two</t>
    </r>
    <r>
      <rPr>
        <sz val="10"/>
        <color rgb="FF000000"/>
        <rFont val="Arial"/>
        <family val="2"/>
      </rPr>
      <t xml:space="preserve"> of the following:
    o Press releases
     o Press hits
     o Newspaper and newsletter articles
     o Promotional activity via mail, emails, websites, etc</t>
    </r>
  </si>
  <si>
    <t>Did the project get any formal recognition or special presentation?</t>
  </si>
  <si>
    <t>1 x 40 pts =</t>
  </si>
  <si>
    <r>
      <t xml:space="preserve">• Document with </t>
    </r>
    <r>
      <rPr>
        <b/>
        <sz val="10"/>
        <color rgb="FF000000"/>
        <rFont val="Arial"/>
        <family val="2"/>
      </rPr>
      <t>at least two</t>
    </r>
    <r>
      <rPr>
        <sz val="10"/>
        <color rgb="FF000000"/>
        <rFont val="Arial"/>
        <family val="2"/>
      </rPr>
      <t xml:space="preserve"> of the following:
     o Copies of thank you letters
     o Pictures of the event/ceremony, pictures of plaques or awards given or received  
     o Agendas
     o Board meeting minutes listing the formal presentation
     o Newspaper articles, newsletter reports, etc.</t>
    </r>
  </si>
  <si>
    <t>List other public service projects the chapter participated in during the awards year.</t>
  </si>
  <si>
    <t>Name of the Beneficiary Organization</t>
  </si>
  <si>
    <t>1)</t>
  </si>
  <si>
    <t>2)</t>
  </si>
  <si>
    <t>3)</t>
  </si>
  <si>
    <r>
      <t xml:space="preserve">• This section is for additional projects that are primarily monetary donations made to community service/charitable organizations. 
• Documentation </t>
    </r>
    <r>
      <rPr>
        <u/>
        <sz val="10"/>
        <rFont val="Arial"/>
        <family val="2"/>
      </rPr>
      <t>for each additional project must be submitted</t>
    </r>
    <r>
      <rPr>
        <sz val="10"/>
        <rFont val="Arial"/>
        <family val="2"/>
      </rPr>
      <t xml:space="preserve"> by providing </t>
    </r>
    <r>
      <rPr>
        <b/>
        <sz val="10"/>
        <rFont val="Arial"/>
        <family val="2"/>
      </rPr>
      <t xml:space="preserve">at least two </t>
    </r>
    <r>
      <rPr>
        <sz val="10"/>
        <rFont val="Arial"/>
        <family val="2"/>
      </rPr>
      <t>of the following:
     o Board minutes
     o Committee reports
     o Announcements made to membership (meeting agendas, newsletters, email flyers)
• Documentation of monetary amounts would include thank you letters from the beneficiary organization listing the monetary amount, signed letter of transmittal from the chapter president stating the amount, treasurer reports, copies of checks and newsletter articles, etc.</t>
    </r>
  </si>
  <si>
    <t>1 x 200 pts =</t>
  </si>
  <si>
    <t xml:space="preserve">          - $2,500+</t>
  </si>
  <si>
    <t xml:space="preserve">          - $1,000 - $2,499</t>
  </si>
  <si>
    <t xml:space="preserve">          - $500 - $999</t>
  </si>
  <si>
    <t>1 x 100 pts =</t>
  </si>
  <si>
    <t xml:space="preserve">          - $5,000+</t>
  </si>
  <si>
    <t xml:space="preserve">          - $1,000 - $4,999</t>
  </si>
  <si>
    <t xml:space="preserve">          - $7,500+</t>
  </si>
  <si>
    <t xml:space="preserve">          - $5,000 - $7,499</t>
  </si>
  <si>
    <t xml:space="preserve">          - $10,000+</t>
  </si>
  <si>
    <t xml:space="preserve">          - $5,000 - $9,999</t>
  </si>
  <si>
    <t>1 x 15 pts =</t>
  </si>
  <si>
    <r>
      <t xml:space="preserve">• Document with </t>
    </r>
    <r>
      <rPr>
        <b/>
        <sz val="10"/>
        <rFont val="Arial"/>
        <family val="2"/>
      </rPr>
      <t>at least two</t>
    </r>
    <r>
      <rPr>
        <sz val="10"/>
        <rFont val="Arial"/>
        <family val="2"/>
      </rPr>
      <t xml:space="preserve"> of the following:
     o Announcements made to the membership. 
     o Copies of chapter newsletter
     o Monthly meeting announcements
     o Website page
    o New member orientation program and/or handouts
     o Save the date cards and/or invitations mailed
     o Invitation mailed to the organization being spotlighted by the project
     o Relevant press releases or press hits, newspaper announcement or articles. 
• Make sure you indicate the date each announcement was made and how it was circulated.</t>
    </r>
  </si>
  <si>
    <t>SUB-TOTAL (Possible 1055)</t>
  </si>
  <si>
    <t>Application Form &amp; Score Sheet</t>
  </si>
  <si>
    <t>Chapter's Name:</t>
  </si>
  <si>
    <t>Submitter's Name:</t>
  </si>
  <si>
    <t>Submitter's Phone &amp; Email:</t>
  </si>
  <si>
    <t>Organization of documentation</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</si>
  <si>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</si>
  <si>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</si>
  <si>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Please do not complete this section.</t>
  </si>
  <si>
    <t>GRAND TOTAL</t>
  </si>
  <si>
    <t>Judge 1: Score</t>
  </si>
  <si>
    <t>Judge 1: Feedback</t>
  </si>
  <si>
    <t>Judge 2: Score</t>
  </si>
  <si>
    <t>Judge 2: Feedback</t>
  </si>
  <si>
    <r>
      <t xml:space="preserve">Number of chapter members participating in the project </t>
    </r>
    <r>
      <rPr>
        <i/>
        <sz val="12"/>
        <rFont val="Arial"/>
        <family val="2"/>
      </rPr>
      <t>(select one)</t>
    </r>
  </si>
  <si>
    <r>
      <t xml:space="preserve">Total net amount of money actually contributed to the beneficiary organization from ALL public service projects. </t>
    </r>
    <r>
      <rPr>
        <sz val="12"/>
        <rFont val="Arial"/>
        <family val="2"/>
      </rPr>
      <t>(select one)</t>
    </r>
  </si>
  <si>
    <r>
      <t xml:space="preserve">• Document with </t>
    </r>
    <r>
      <rPr>
        <b/>
        <sz val="10"/>
        <color rgb="FF000000"/>
        <rFont val="Arial"/>
        <family val="2"/>
      </rPr>
      <t>at least TWO</t>
    </r>
    <r>
      <rPr>
        <sz val="10"/>
        <color rgb="FF000000"/>
        <rFont val="Arial"/>
        <family val="2"/>
      </rPr>
      <t xml:space="preserve"> of the following:
     o Treasurer reports
     o Project financial reports
     o Promotional ceremony agendas
     o Media coverage
     o Newsletter articles
     o Canceled checks
     o Thank you letters from the organization(s)</t>
    </r>
  </si>
  <si>
    <t>(max 150 pts)</t>
  </si>
  <si>
    <r>
      <t>The project was conducted:</t>
    </r>
    <r>
      <rPr>
        <sz val="12"/>
        <rFont val="Arial"/>
        <family val="2"/>
      </rPr>
      <t xml:space="preserve"> </t>
    </r>
    <r>
      <rPr>
        <i/>
        <sz val="12"/>
        <rFont val="Arial"/>
        <family val="2"/>
      </rPr>
      <t>(select one)</t>
    </r>
  </si>
  <si>
    <t>(max 115 pts)</t>
  </si>
  <si>
    <t>(max 50 pts)</t>
  </si>
  <si>
    <t>(max 40 pts)</t>
  </si>
  <si>
    <t>(max 100 pts)</t>
  </si>
  <si>
    <r>
      <t>How long did the committee work on this project?</t>
    </r>
    <r>
      <rPr>
        <sz val="12"/>
        <rFont val="Arial"/>
        <family val="2"/>
      </rPr>
      <t xml:space="preserve"> (select one)</t>
    </r>
  </si>
  <si>
    <t>2023 PUBLIC SERVICE AWARD</t>
  </si>
  <si>
    <t>Contact your regional Member Recognition chair.</t>
  </si>
  <si>
    <t>NABIP Verified</t>
  </si>
  <si>
    <t>Bonus Points: (Scored by NABIP Member Recogntion Committee)</t>
  </si>
  <si>
    <t>• Criteria verified by NABIP can be seen on NABIP's website in the "Awards" section.</t>
  </si>
  <si>
    <t xml:space="preserve">   • Submit applications to AWARDS@NABIP.ORG via Dropbox or other fileshare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</si>
</sst>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2"/>
      <name val="Arial"/>
      <family val="2"/>
    </font>
    <font>
      <sz val="12"/>
      <name val="Arial"/>
      <family val="2"/>
    </font>
    <font>
      <b/>
      <sz val="14"/>
      <name val="Arial"/>
      <family val="2"/>
    </font>
    <font>
      <b/>
      <sz val="12"/>
      <color indexed="18"/>
      <name val="Arial"/>
      <family val="2"/>
    </font>
    <font>
      <sz val="8"/>
      <name val="Arial"/>
      <family val="2"/>
    </font>
    <font>
      <u/>
      <sz val="10"/>
      <color indexed="12"/>
      <name val="Arial"/>
      <family val="2"/>
    </font>
    <font>
      <u/>
      <sz val="12"/>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b/>
      <sz val="10"/>
      <name val="Arial"/>
      <family val="2"/>
    </font>
    <font>
      <u/>
      <sz val="10"/>
      <color theme="11"/>
      <name val="Arial"/>
      <family val="2"/>
    </font>
    <font>
      <b/>
      <sz val="12"/>
      <color rgb="FFFF0000"/>
      <name val="Arial"/>
      <family val="2"/>
    </font>
    <font>
      <b/>
      <sz val="18"/>
      <color indexed="18"/>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sz val="10"/>
      <color rgb="FF000000"/>
      <name val="Arial"/>
      <family val="2"/>
    </font>
    <font>
      <b/>
      <u/>
      <sz val="12"/>
      <name val="Arial"/>
      <family val="2"/>
    </font>
    <font>
      <sz val="12"/>
      <color rgb="FF000000"/>
      <name val="Arial"/>
      <family val="2"/>
    </font>
    <font>
      <b/>
      <sz val="10"/>
      <color rgb="FF000000"/>
      <name val="Arial"/>
      <family val="2"/>
    </font>
    <font>
      <u/>
      <sz val="10"/>
      <name val="Arial"/>
      <family val="2"/>
    </font>
    <font>
      <i/>
      <sz val="12"/>
      <name val="Arial"/>
      <family val="2"/>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bottom style="thin">
        <color auto="1"/>
      </bottom>
      <diagonal/>
    </border>
  </borders>
  <cellStyleXfs count="11">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xf numFmtId="0" fontId="9" fillId="0" borderId="0"/>
    <xf numFmtId="0" fontId="12" fillId="0" borderId="0"/>
    <xf numFmtId="9" fontId="10"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2" fillId="0" borderId="0" xfId="0" applyFont="1" applyAlignment="1">
      <alignment horizontal="center"/>
    </xf>
    <xf numFmtId="0" fontId="2" fillId="0" borderId="0" xfId="0" quotePrefix="1" applyFont="1"/>
    <xf numFmtId="0" fontId="0" fillId="0" borderId="0" xfId="0" applyFont="1" applyBorder="1" applyAlignment="1">
      <alignment horizontal="left" wrapText="1"/>
    </xf>
    <xf numFmtId="1" fontId="2" fillId="0" borderId="3" xfId="0" applyNumberFormat="1" applyFont="1" applyBorder="1" applyAlignment="1">
      <alignment horizontal="center"/>
    </xf>
    <xf numFmtId="1" fontId="2" fillId="0" borderId="0" xfId="0" applyNumberFormat="1" applyFont="1" applyFill="1" applyBorder="1" applyAlignment="1" applyProtection="1">
      <alignment horizontal="center"/>
      <protection locked="0"/>
    </xf>
    <xf numFmtId="0" fontId="2" fillId="0" borderId="0" xfId="0" applyFont="1" applyFill="1"/>
    <xf numFmtId="0" fontId="3" fillId="0" borderId="0" xfId="0" applyFont="1" applyAlignment="1">
      <alignment horizontal="center"/>
    </xf>
    <xf numFmtId="0" fontId="3" fillId="0" borderId="0" xfId="0" applyFont="1"/>
    <xf numFmtId="0" fontId="2" fillId="0" borderId="0" xfId="0" quotePrefix="1" applyFont="1" applyBorder="1"/>
    <xf numFmtId="0" fontId="2" fillId="0" borderId="0" xfId="0" applyFont="1" applyBorder="1"/>
    <xf numFmtId="0" fontId="2" fillId="0" borderId="0" xfId="0" applyFont="1" applyAlignment="1">
      <alignment horizontal="left" indent="5"/>
    </xf>
    <xf numFmtId="1" fontId="2" fillId="0"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0" fillId="0" borderId="0" xfId="0" applyAlignment="1">
      <alignment horizontal="left" vertical="top"/>
    </xf>
    <xf numFmtId="0" fontId="20" fillId="0" borderId="0" xfId="0" applyFont="1"/>
    <xf numFmtId="0" fontId="0" fillId="0" borderId="0" xfId="0" applyAlignment="1">
      <alignment vertical="top"/>
    </xf>
    <xf numFmtId="0" fontId="0" fillId="0" borderId="0" xfId="0" applyAlignment="1">
      <alignment horizontal="left" vertical="center"/>
    </xf>
    <xf numFmtId="0" fontId="18" fillId="0" borderId="0" xfId="0" applyFont="1" applyAlignment="1">
      <alignment horizontal="left" vertical="center" wrapText="1"/>
    </xf>
    <xf numFmtId="0" fontId="0" fillId="0" borderId="0" xfId="0" applyAlignment="1">
      <alignment vertical="top" wrapText="1"/>
    </xf>
    <xf numFmtId="0" fontId="2" fillId="0" borderId="0" xfId="0" applyFont="1" applyAlignment="1">
      <alignment horizontal="center"/>
    </xf>
    <xf numFmtId="0" fontId="17" fillId="0" borderId="0" xfId="0" applyFont="1" applyAlignment="1">
      <alignment horizontal="center" vertical="center"/>
    </xf>
    <xf numFmtId="0" fontId="0" fillId="0" borderId="0" xfId="0" applyAlignment="1">
      <alignment vertical="center" wrapText="1"/>
    </xf>
    <xf numFmtId="0" fontId="1" fillId="0" borderId="3" xfId="0" applyFont="1" applyBorder="1" applyAlignment="1">
      <alignment wrapText="1"/>
    </xf>
    <xf numFmtId="0" fontId="1" fillId="0" borderId="3" xfId="0" applyFont="1" applyBorder="1" applyAlignment="1">
      <alignment vertical="top" wrapText="1"/>
    </xf>
    <xf numFmtId="0" fontId="0" fillId="0" borderId="0" xfId="0" applyAlignment="1">
      <alignment wrapText="1"/>
    </xf>
    <xf numFmtId="1" fontId="2" fillId="2" borderId="3" xfId="0" applyNumberFormat="1" applyFont="1" applyFill="1" applyBorder="1" applyAlignment="1" applyProtection="1">
      <alignment horizontal="center"/>
      <protection locked="0"/>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wrapText="1"/>
    </xf>
    <xf numFmtId="0" fontId="21" fillId="0" borderId="0" xfId="0" applyFont="1" applyAlignment="1">
      <alignment vertical="top" wrapText="1"/>
    </xf>
    <xf numFmtId="0" fontId="2" fillId="0" borderId="0" xfId="0" quotePrefix="1" applyFont="1" applyAlignment="1">
      <alignment horizontal="right"/>
    </xf>
    <xf numFmtId="0" fontId="0" fillId="0" borderId="0" xfId="0" quotePrefix="1" applyAlignment="1">
      <alignment horizontal="right"/>
    </xf>
    <xf numFmtId="0" fontId="2" fillId="0" borderId="0" xfId="0" applyFont="1" applyAlignment="1">
      <alignment horizontal="left" wrapText="1"/>
    </xf>
    <xf numFmtId="0" fontId="2" fillId="0" borderId="0" xfId="0" quotePrefix="1" applyFont="1" applyAlignment="1">
      <alignment horizontal="right" vertical="top"/>
    </xf>
    <xf numFmtId="0" fontId="2" fillId="0" borderId="0" xfId="0" applyFont="1" applyFill="1" applyBorder="1" applyAlignment="1">
      <alignment horizontal="right"/>
    </xf>
    <xf numFmtId="0" fontId="16" fillId="0" borderId="0" xfId="0" applyFont="1" applyAlignment="1">
      <alignment horizontal="center" vertical="center"/>
    </xf>
    <xf numFmtId="0" fontId="23" fillId="0" borderId="0" xfId="0" applyFont="1"/>
    <xf numFmtId="0" fontId="8" fillId="0" borderId="0" xfId="1" applyFont="1" applyAlignment="1" applyProtection="1"/>
    <xf numFmtId="0" fontId="22" fillId="0" borderId="3" xfId="0" applyFont="1" applyBorder="1" applyAlignment="1">
      <alignment wrapText="1"/>
    </xf>
    <xf numFmtId="0" fontId="1" fillId="0" borderId="3" xfId="0" applyFont="1" applyBorder="1" applyAlignment="1">
      <alignment vertical="center" wrapText="1"/>
    </xf>
    <xf numFmtId="0" fontId="22" fillId="0" borderId="3" xfId="0" applyFont="1" applyBorder="1" applyAlignment="1">
      <alignment vertical="center" wrapText="1"/>
    </xf>
    <xf numFmtId="0" fontId="2" fillId="0" borderId="0" xfId="0" applyFont="1" applyAlignment="1">
      <alignment horizontal="center" wrapText="1"/>
    </xf>
    <xf numFmtId="1" fontId="2" fillId="2" borderId="6"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2" fillId="0" borderId="0" xfId="0" applyFont="1" applyFill="1" applyBorder="1"/>
    <xf numFmtId="0" fontId="2" fillId="0" borderId="0" xfId="0" quotePrefix="1" applyFont="1" applyAlignment="1">
      <alignment horizontal="left" vertical="top"/>
    </xf>
    <xf numFmtId="0" fontId="2" fillId="0" borderId="0" xfId="0" applyFont="1" applyAlignment="1">
      <alignment horizontal="left" vertical="top" wrapText="1"/>
    </xf>
    <xf numFmtId="0" fontId="5" fillId="0" borderId="0" xfId="0" applyFont="1" applyFill="1" applyBorder="1" applyAlignment="1" applyProtection="1">
      <protection locked="0"/>
    </xf>
    <xf numFmtId="0" fontId="5" fillId="0" borderId="0" xfId="0" applyFont="1" applyFill="1" applyBorder="1" applyAlignment="1" applyProtection="1">
      <alignment horizontal="left"/>
      <protection locked="0"/>
    </xf>
    <xf numFmtId="0" fontId="2" fillId="0" borderId="0" xfId="0" applyFont="1" applyFill="1" applyAlignment="1"/>
    <xf numFmtId="0" fontId="4" fillId="0" borderId="0" xfId="0" applyFont="1" applyAlignment="1">
      <alignment horizontal="center"/>
    </xf>
    <xf numFmtId="1" fontId="2" fillId="0" borderId="0" xfId="0" quotePrefix="1" applyNumberFormat="1" applyFont="1" applyBorder="1" applyAlignment="1">
      <alignment horizontal="left"/>
    </xf>
    <xf numFmtId="0" fontId="3" fillId="0" borderId="0" xfId="0" applyFont="1" applyAlignment="1">
      <alignment horizontal="left" vertical="center" indent="1"/>
    </xf>
    <xf numFmtId="0" fontId="23" fillId="0" borderId="0" xfId="0" applyFont="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center"/>
    </xf>
    <xf numFmtId="0" fontId="2" fillId="0" borderId="1" xfId="0" applyFont="1" applyBorder="1"/>
    <xf numFmtId="0" fontId="2" fillId="0" borderId="2" xfId="0" applyFont="1" applyBorder="1"/>
    <xf numFmtId="0" fontId="2" fillId="3" borderId="3" xfId="0" applyFont="1" applyFill="1" applyBorder="1" applyAlignment="1">
      <alignment horizontal="center"/>
    </xf>
    <xf numFmtId="0" fontId="2" fillId="0" borderId="3" xfId="0" applyFont="1" applyBorder="1" applyAlignment="1">
      <alignment horizontal="center"/>
    </xf>
    <xf numFmtId="0" fontId="0" fillId="0" borderId="0" xfId="0" applyFill="1" applyAlignment="1">
      <alignment horizontal="center"/>
    </xf>
    <xf numFmtId="0" fontId="2" fillId="0" borderId="0" xfId="0" quotePrefix="1" applyFont="1" applyFill="1" applyAlignment="1">
      <alignment horizontal="right"/>
    </xf>
    <xf numFmtId="0" fontId="2" fillId="0" borderId="0" xfId="0" applyFont="1" applyFill="1" applyAlignment="1">
      <alignment vertical="center"/>
    </xf>
    <xf numFmtId="1" fontId="2" fillId="0" borderId="3" xfId="0" applyNumberFormat="1" applyFont="1" applyFill="1" applyBorder="1" applyAlignment="1" applyProtection="1">
      <alignment horizontal="center"/>
      <protection locked="0"/>
    </xf>
    <xf numFmtId="0" fontId="2" fillId="0" borderId="0" xfId="0" applyFont="1" applyFill="1" applyAlignment="1">
      <alignment horizontal="right"/>
    </xf>
    <xf numFmtId="1" fontId="2" fillId="0" borderId="1" xfId="0" applyNumberFormat="1" applyFont="1" applyFill="1" applyBorder="1" applyAlignment="1">
      <alignment horizontal="center"/>
    </xf>
    <xf numFmtId="0" fontId="2" fillId="0" borderId="3" xfId="0" applyFont="1" applyFill="1" applyBorder="1" applyAlignment="1">
      <alignment horizontal="center"/>
    </xf>
    <xf numFmtId="0" fontId="0" fillId="0" borderId="0" xfId="0" applyFill="1"/>
    <xf numFmtId="1" fontId="1" fillId="0" borderId="0" xfId="0" applyNumberFormat="1" applyFont="1" applyAlignment="1">
      <alignment vertical="center"/>
    </xf>
    <xf numFmtId="0" fontId="3" fillId="4" borderId="0" xfId="0" applyFont="1" applyFill="1" applyAlignment="1">
      <alignment horizontal="left" vertical="center" wrapText="1"/>
    </xf>
    <xf numFmtId="0" fontId="16" fillId="0" borderId="0" xfId="0" applyFont="1" applyAlignment="1">
      <alignment horizontal="center" vertical="center"/>
    </xf>
    <xf numFmtId="0" fontId="21" fillId="0" borderId="0" xfId="0" applyFont="1" applyAlignment="1">
      <alignment horizontal="left" vertical="top" wrapText="1"/>
    </xf>
    <xf numFmtId="0" fontId="17" fillId="0" borderId="0" xfId="0" applyFont="1" applyAlignment="1">
      <alignment horizontal="center" vertical="center"/>
    </xf>
    <xf numFmtId="0" fontId="19" fillId="0" borderId="0" xfId="0"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lignment horizontal="left" vertical="top" wrapText="1"/>
    </xf>
    <xf numFmtId="0" fontId="24" fillId="0" borderId="0" xfId="0" applyFont="1" applyAlignment="1">
      <alignment horizontal="left" wrapText="1"/>
    </xf>
    <xf numFmtId="0" fontId="4" fillId="3" borderId="0" xfId="0" applyFont="1" applyFill="1" applyBorder="1" applyAlignment="1">
      <alignment horizontal="center"/>
    </xf>
    <xf numFmtId="1" fontId="2" fillId="2" borderId="4" xfId="0" applyNumberFormat="1" applyFont="1" applyFill="1" applyBorder="1" applyAlignment="1" applyProtection="1">
      <alignment horizontal="left"/>
      <protection locked="0"/>
    </xf>
    <xf numFmtId="1" fontId="2" fillId="2" borderId="2" xfId="0" applyNumberFormat="1" applyFont="1" applyFill="1" applyBorder="1" applyAlignment="1" applyProtection="1">
      <alignment horizontal="left"/>
      <protection locked="0"/>
    </xf>
    <xf numFmtId="1" fontId="2" fillId="2" borderId="5" xfId="0" applyNumberFormat="1"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cellXfs>
  <cellStyles count="11">
    <cellStyle name="Followed Hyperlink" xfId="8" builtinId="9" hidden="1"/>
    <cellStyle name="Followed Hyperlink" xfId="9" builtinId="9" hidden="1"/>
    <cellStyle name="Followed Hyperlink" xfId="10"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580740</xdr:colOff>
      <xdr:row>0</xdr:row>
      <xdr:rowOff>522860</xdr:rowOff>
    </xdr:to>
    <xdr:pic>
      <xdr:nvPicPr>
        <xdr:cNvPr id="2" name="Picture 1">
          <a:extLst>
            <a:ext uri="{FF2B5EF4-FFF2-40B4-BE49-F238E27FC236}">
              <a16:creationId xmlns:a16="http://schemas.microsoft.com/office/drawing/2014/main" id="{9F402A8A-8515-4771-BB83-A216A640F5E1}"/>
            </a:ext>
          </a:extLst>
        </xdr:cNvPr>
        <xdr:cNvPicPr>
          <a:picLocks noChangeAspect="1"/>
        </xdr:cNvPicPr>
      </xdr:nvPicPr>
      <xdr:blipFill>
        <a:blip xmlns:r="http://schemas.openxmlformats.org/officeDocument/2006/relationships" r:embed="rId1"/>
        <a:stretch>
          <a:fillRect/>
        </a:stretch>
      </xdr:blipFill>
      <xdr:spPr>
        <a:xfrm>
          <a:off x="0" y="0"/>
          <a:ext cx="1803115" cy="519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926815</xdr:colOff>
      <xdr:row>0</xdr:row>
      <xdr:rowOff>624460</xdr:rowOff>
    </xdr:to>
    <xdr:pic>
      <xdr:nvPicPr>
        <xdr:cNvPr id="2" name="Picture 1">
          <a:extLst>
            <a:ext uri="{FF2B5EF4-FFF2-40B4-BE49-F238E27FC236}">
              <a16:creationId xmlns:a16="http://schemas.microsoft.com/office/drawing/2014/main" id="{943A2780-80B5-4091-AE59-70F6F4061FDD}"/>
            </a:ext>
          </a:extLst>
        </xdr:cNvPr>
        <xdr:cNvPicPr>
          <a:picLocks noChangeAspect="1"/>
        </xdr:cNvPicPr>
      </xdr:nvPicPr>
      <xdr:blipFill>
        <a:blip xmlns:r="http://schemas.openxmlformats.org/officeDocument/2006/relationships" r:embed="rId1"/>
        <a:stretch>
          <a:fillRect/>
        </a:stretch>
      </xdr:blipFill>
      <xdr:spPr>
        <a:xfrm>
          <a:off x="0" y="0"/>
          <a:ext cx="1593565" cy="624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election activeCell="A3" sqref="A3:G3"/>
    </sheetView>
  </sheetViews>
  <sheetFormatPr defaultRowHeight="12.5" x14ac:dyDescent="0.25"/>
  <cols>
    <col min="7" max="7" width="39.1796875" customWidth="1"/>
    <col min="8" max="8" width="45.453125" customWidth="1"/>
  </cols>
  <sheetData>
    <row r="1" spans="1:10" s="16" customFormat="1" ht="42" customHeight="1" x14ac:dyDescent="0.35">
      <c r="A1" s="15"/>
      <c r="B1" s="82" t="s">
        <v>122</v>
      </c>
      <c r="C1" s="82"/>
      <c r="D1" s="82"/>
      <c r="E1" s="82"/>
      <c r="F1" s="82"/>
      <c r="G1" s="82"/>
      <c r="H1" s="38"/>
    </row>
    <row r="2" spans="1:10" s="16" customFormat="1" ht="26.25" customHeight="1" x14ac:dyDescent="0.35">
      <c r="A2" s="15"/>
      <c r="B2" s="82"/>
      <c r="C2" s="82"/>
      <c r="D2" s="82"/>
      <c r="E2" s="82"/>
      <c r="F2" s="82"/>
      <c r="G2" s="82"/>
      <c r="H2" s="38"/>
    </row>
    <row r="3" spans="1:10" ht="25.5" customHeight="1" x14ac:dyDescent="0.25">
      <c r="A3" s="84" t="s">
        <v>15</v>
      </c>
      <c r="B3" s="84"/>
      <c r="C3" s="84"/>
      <c r="D3" s="84"/>
      <c r="E3" s="84"/>
      <c r="F3" s="84"/>
      <c r="G3" s="84"/>
      <c r="H3" s="39"/>
      <c r="I3" s="32"/>
    </row>
    <row r="4" spans="1:10" ht="15.5" x14ac:dyDescent="0.25">
      <c r="A4" s="22"/>
    </row>
    <row r="5" spans="1:10" s="24" customFormat="1" ht="31.5" customHeight="1" x14ac:dyDescent="0.25">
      <c r="A5" s="85" t="s">
        <v>33</v>
      </c>
      <c r="B5" s="85"/>
      <c r="C5" s="85"/>
      <c r="D5" s="85"/>
      <c r="E5" s="85"/>
      <c r="F5" s="85"/>
      <c r="G5" s="85"/>
      <c r="H5" s="40"/>
      <c r="I5" s="33"/>
      <c r="J5" s="28"/>
    </row>
    <row r="6" spans="1:10" s="24" customFormat="1" ht="15.75" customHeight="1" x14ac:dyDescent="0.25">
      <c r="A6" s="29"/>
      <c r="B6" s="29"/>
      <c r="C6" s="29"/>
      <c r="D6" s="29"/>
      <c r="E6" s="29"/>
      <c r="F6" s="29"/>
      <c r="G6" s="29"/>
      <c r="H6" s="29"/>
      <c r="I6" s="33"/>
      <c r="J6" s="28"/>
    </row>
    <row r="7" spans="1:10" ht="15.5" x14ac:dyDescent="0.35">
      <c r="A7" s="26" t="s">
        <v>16</v>
      </c>
      <c r="H7" s="23"/>
    </row>
    <row r="8" spans="1:10" ht="15.5" x14ac:dyDescent="0.35">
      <c r="A8" s="88" t="s">
        <v>38</v>
      </c>
      <c r="B8" s="88"/>
      <c r="C8" s="88"/>
      <c r="D8" s="88"/>
      <c r="E8" s="88"/>
      <c r="F8" s="88"/>
      <c r="G8" s="88"/>
      <c r="H8" s="23"/>
    </row>
    <row r="9" spans="1:10" ht="30.75" customHeight="1" x14ac:dyDescent="0.25">
      <c r="A9" s="86" t="s">
        <v>39</v>
      </c>
      <c r="B9" s="86"/>
      <c r="C9" s="86"/>
      <c r="D9" s="86"/>
      <c r="E9" s="86"/>
      <c r="F9" s="86"/>
      <c r="G9" s="86"/>
      <c r="H9" s="23"/>
    </row>
    <row r="10" spans="1:10" ht="96" customHeight="1" x14ac:dyDescent="0.25">
      <c r="A10" s="87" t="s">
        <v>40</v>
      </c>
      <c r="B10" s="87"/>
      <c r="C10" s="87"/>
      <c r="D10" s="87"/>
      <c r="E10" s="87"/>
      <c r="F10" s="87"/>
      <c r="G10" s="87"/>
      <c r="H10" s="23"/>
    </row>
    <row r="11" spans="1:10" ht="57.75" customHeight="1" x14ac:dyDescent="0.25">
      <c r="A11" s="86" t="s">
        <v>41</v>
      </c>
      <c r="B11" s="86"/>
      <c r="C11" s="86"/>
      <c r="D11" s="86"/>
      <c r="E11" s="86"/>
      <c r="F11" s="86"/>
      <c r="G11" s="86"/>
      <c r="H11" s="23"/>
    </row>
    <row r="12" spans="1:10" ht="15" customHeight="1" x14ac:dyDescent="0.25">
      <c r="A12" s="64" t="s">
        <v>104</v>
      </c>
      <c r="H12" s="23"/>
      <c r="J12" s="65"/>
    </row>
    <row r="13" spans="1:10" ht="15" customHeight="1" x14ac:dyDescent="0.25">
      <c r="A13" s="64" t="s">
        <v>105</v>
      </c>
      <c r="H13" s="23"/>
      <c r="J13" s="65"/>
    </row>
    <row r="14" spans="1:10" ht="15" customHeight="1" x14ac:dyDescent="0.25">
      <c r="A14" s="64" t="s">
        <v>18</v>
      </c>
      <c r="H14" s="23"/>
      <c r="J14" s="65"/>
    </row>
    <row r="15" spans="1:10" ht="15.5" x14ac:dyDescent="0.25">
      <c r="A15" s="64" t="s">
        <v>126</v>
      </c>
      <c r="H15" s="23"/>
    </row>
    <row r="16" spans="1:10" ht="15.5" x14ac:dyDescent="0.25">
      <c r="A16" s="64" t="s">
        <v>19</v>
      </c>
      <c r="H16" s="23"/>
    </row>
    <row r="17" spans="1:10" ht="15.5" x14ac:dyDescent="0.25">
      <c r="A17" s="64" t="s">
        <v>20</v>
      </c>
      <c r="H17" s="23"/>
    </row>
    <row r="18" spans="1:10" ht="15.5" x14ac:dyDescent="0.25">
      <c r="A18" s="64" t="s">
        <v>21</v>
      </c>
      <c r="H18" s="23"/>
    </row>
    <row r="19" spans="1:10" ht="15.5" x14ac:dyDescent="0.25">
      <c r="A19" s="64" t="s">
        <v>22</v>
      </c>
      <c r="H19" s="23"/>
    </row>
    <row r="20" spans="1:10" ht="15.5" x14ac:dyDescent="0.25">
      <c r="A20" s="64" t="s">
        <v>23</v>
      </c>
      <c r="H20" s="23"/>
    </row>
    <row r="21" spans="1:10" ht="15.5" x14ac:dyDescent="0.25">
      <c r="A21" s="64" t="s">
        <v>24</v>
      </c>
      <c r="H21" s="23"/>
    </row>
    <row r="22" spans="1:10" ht="15.5" x14ac:dyDescent="0.25">
      <c r="A22" s="81" t="s">
        <v>127</v>
      </c>
      <c r="B22" s="81"/>
      <c r="C22" s="81"/>
      <c r="D22" s="81"/>
      <c r="E22" s="81"/>
      <c r="F22" s="81"/>
      <c r="G22" s="81"/>
      <c r="H22" s="66"/>
    </row>
    <row r="23" spans="1:10" x14ac:dyDescent="0.25">
      <c r="A23" s="25"/>
      <c r="B23" s="25"/>
      <c r="C23" s="25"/>
      <c r="D23" s="25"/>
      <c r="E23" s="25"/>
      <c r="F23" s="25"/>
      <c r="G23" s="25"/>
      <c r="H23" s="25"/>
      <c r="I23" s="25"/>
      <c r="J23" s="25"/>
    </row>
    <row r="24" spans="1:10" ht="15.5" x14ac:dyDescent="0.35">
      <c r="A24" s="26" t="s">
        <v>17</v>
      </c>
      <c r="H24" s="23"/>
    </row>
    <row r="25" spans="1:10" ht="36" customHeight="1" x14ac:dyDescent="0.25">
      <c r="A25" s="83" t="s">
        <v>25</v>
      </c>
      <c r="B25" s="83"/>
      <c r="C25" s="83"/>
      <c r="D25" s="83"/>
      <c r="E25" s="83"/>
      <c r="F25" s="83"/>
      <c r="G25" s="83"/>
      <c r="H25" s="41"/>
      <c r="I25" s="30"/>
      <c r="J25" s="27"/>
    </row>
    <row r="27" spans="1:10" ht="15.5" x14ac:dyDescent="0.35">
      <c r="A27" s="48" t="s">
        <v>29</v>
      </c>
    </row>
    <row r="28" spans="1:10" ht="15.5" x14ac:dyDescent="0.35">
      <c r="A28" s="49" t="s">
        <v>123</v>
      </c>
    </row>
  </sheetData>
  <sheetProtection algorithmName="SHA-512" hashValue="8rvYVK9lw11WMI1lUuRDyrce5C5aBeScEFpi1W+apflG3sLPWsJV7QKFdr/8WV/i8WdkWGREbz6W7OdaCG9vuQ==" saltValue="Ac+Cz4qn8sZ0Snz8byHRYg==" spinCount="100000" sheet="1" objects="1" scenarios="1"/>
  <mergeCells count="9">
    <mergeCell ref="A22:G22"/>
    <mergeCell ref="B1:G2"/>
    <mergeCell ref="A25:G25"/>
    <mergeCell ref="A3:G3"/>
    <mergeCell ref="A5:G5"/>
    <mergeCell ref="A9:G9"/>
    <mergeCell ref="A10:G10"/>
    <mergeCell ref="A11:G11"/>
    <mergeCell ref="A8:G8"/>
  </mergeCells>
  <hyperlinks>
    <hyperlink ref="A28" r:id="rId1" display="Contact your regional Awards chair." xr:uid="{00000000-0004-0000-0000-000000000000}"/>
  </hyperlinks>
  <printOptions horizontalCentered="1"/>
  <pageMargins left="0.2" right="0.2" top="0.7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3"/>
  <sheetViews>
    <sheetView zoomScaleNormal="100" zoomScalePageLayoutView="150" workbookViewId="0">
      <selection activeCell="B3" sqref="B3:F3"/>
    </sheetView>
  </sheetViews>
  <sheetFormatPr defaultColWidth="8.81640625" defaultRowHeight="15.5" x14ac:dyDescent="0.35"/>
  <cols>
    <col min="1" max="1" width="4.7265625" style="1" customWidth="1"/>
    <col min="2" max="2" width="4.81640625" customWidth="1"/>
    <col min="3" max="3" width="75" customWidth="1"/>
    <col min="4" max="4" width="5.7265625" style="4" customWidth="1"/>
    <col min="5" max="5" width="14.81640625" style="2" bestFit="1" customWidth="1"/>
    <col min="6" max="6" width="6.453125" style="4" bestFit="1" customWidth="1"/>
    <col min="7" max="7" width="20" bestFit="1" customWidth="1"/>
    <col min="8" max="8" width="17" style="1" bestFit="1" customWidth="1"/>
    <col min="9" max="9" width="18.1796875" style="1" bestFit="1" customWidth="1"/>
    <col min="10" max="10" width="22.54296875" style="1" bestFit="1" customWidth="1"/>
    <col min="11" max="11" width="18.1796875" style="1" bestFit="1" customWidth="1"/>
    <col min="12" max="12" width="22.54296875" style="1" bestFit="1" customWidth="1"/>
  </cols>
  <sheetData>
    <row r="1" spans="1:12" ht="61.5" customHeight="1" x14ac:dyDescent="0.25">
      <c r="C1" s="82" t="s">
        <v>122</v>
      </c>
      <c r="D1" s="82"/>
      <c r="E1" s="82"/>
      <c r="F1" s="82"/>
      <c r="G1" s="82"/>
    </row>
    <row r="2" spans="1:12" s="16" customFormat="1" ht="18" x14ac:dyDescent="0.35">
      <c r="A2" s="84" t="s">
        <v>99</v>
      </c>
      <c r="B2" s="84"/>
      <c r="C2" s="84"/>
      <c r="D2" s="84"/>
      <c r="E2" s="84"/>
      <c r="F2" s="84"/>
      <c r="G2" s="84"/>
      <c r="H2" s="15"/>
      <c r="I2" s="15"/>
      <c r="J2" s="15"/>
      <c r="K2" s="15"/>
      <c r="L2" s="15"/>
    </row>
    <row r="3" spans="1:12" s="16" customFormat="1" ht="22" customHeight="1" x14ac:dyDescent="0.35">
      <c r="A3" s="61"/>
      <c r="B3" s="93" t="s">
        <v>100</v>
      </c>
      <c r="C3" s="94"/>
      <c r="D3" s="94"/>
      <c r="E3" s="94"/>
      <c r="F3" s="95"/>
      <c r="G3" s="59"/>
      <c r="H3" s="15"/>
      <c r="I3" s="15"/>
      <c r="J3" s="15"/>
      <c r="K3" s="15"/>
      <c r="L3" s="15"/>
    </row>
    <row r="4" spans="1:12" s="16" customFormat="1" ht="22" customHeight="1" x14ac:dyDescent="0.35">
      <c r="B4" s="96" t="s">
        <v>101</v>
      </c>
      <c r="C4" s="97"/>
      <c r="D4" s="97"/>
      <c r="E4" s="97"/>
      <c r="F4" s="98"/>
      <c r="G4" s="60"/>
      <c r="H4" s="15"/>
      <c r="I4" s="15"/>
      <c r="J4" s="15"/>
      <c r="K4" s="15"/>
      <c r="L4" s="15"/>
    </row>
    <row r="5" spans="1:12" s="16" customFormat="1" ht="22" customHeight="1" x14ac:dyDescent="0.35">
      <c r="B5" s="96" t="s">
        <v>102</v>
      </c>
      <c r="C5" s="97"/>
      <c r="D5" s="97"/>
      <c r="E5" s="97"/>
      <c r="F5" s="98"/>
      <c r="G5" s="60"/>
      <c r="H5" s="15"/>
      <c r="I5" s="15"/>
      <c r="J5" s="15"/>
      <c r="K5" s="15"/>
      <c r="L5" s="15"/>
    </row>
    <row r="6" spans="1:12" ht="23" x14ac:dyDescent="0.35">
      <c r="B6" s="3" t="s">
        <v>34</v>
      </c>
      <c r="C6" s="47"/>
      <c r="D6" s="47"/>
      <c r="E6" s="47"/>
      <c r="F6" s="47"/>
      <c r="G6" s="47"/>
    </row>
    <row r="7" spans="1:12" ht="23" x14ac:dyDescent="0.35">
      <c r="B7" s="90"/>
      <c r="C7" s="91"/>
      <c r="D7" s="91"/>
      <c r="E7" s="91"/>
      <c r="F7" s="92"/>
      <c r="G7" s="47"/>
    </row>
    <row r="8" spans="1:12" ht="23" x14ac:dyDescent="0.35">
      <c r="B8" s="3" t="s">
        <v>35</v>
      </c>
      <c r="C8" s="47"/>
      <c r="D8" s="47"/>
      <c r="E8" s="47"/>
      <c r="F8" s="47"/>
      <c r="G8" s="47"/>
    </row>
    <row r="9" spans="1:12" ht="23" x14ac:dyDescent="0.35">
      <c r="B9" s="90"/>
      <c r="C9" s="91"/>
      <c r="D9" s="91"/>
      <c r="E9" s="91"/>
      <c r="F9" s="92"/>
      <c r="G9" s="47"/>
    </row>
    <row r="10" spans="1:12" ht="23" x14ac:dyDescent="0.35">
      <c r="B10" s="90"/>
      <c r="C10" s="91"/>
      <c r="D10" s="91"/>
      <c r="E10" s="91"/>
      <c r="F10" s="92"/>
      <c r="G10" s="47"/>
    </row>
    <row r="11" spans="1:12" ht="23" x14ac:dyDescent="0.35">
      <c r="B11" s="90"/>
      <c r="C11" s="91"/>
      <c r="D11" s="91"/>
      <c r="E11" s="91"/>
      <c r="F11" s="92"/>
      <c r="G11" s="47"/>
    </row>
    <row r="12" spans="1:12" ht="23" x14ac:dyDescent="0.35">
      <c r="B12" s="90"/>
      <c r="C12" s="91"/>
      <c r="D12" s="91"/>
      <c r="E12" s="91"/>
      <c r="F12" s="92"/>
      <c r="G12" s="47"/>
    </row>
    <row r="13" spans="1:12" ht="23" x14ac:dyDescent="0.35">
      <c r="C13" s="47"/>
      <c r="D13" s="47"/>
      <c r="E13" s="47"/>
      <c r="F13" s="47"/>
      <c r="G13" s="47"/>
      <c r="H13" s="70" t="s">
        <v>124</v>
      </c>
      <c r="I13" s="70" t="s">
        <v>108</v>
      </c>
      <c r="J13" s="70" t="s">
        <v>109</v>
      </c>
      <c r="K13" s="70" t="s">
        <v>110</v>
      </c>
      <c r="L13" s="70" t="s">
        <v>111</v>
      </c>
    </row>
    <row r="14" spans="1:12" s="3" customFormat="1" x14ac:dyDescent="0.35">
      <c r="A14" s="9"/>
      <c r="B14" s="42" t="s">
        <v>0</v>
      </c>
      <c r="C14" s="3" t="s">
        <v>36</v>
      </c>
      <c r="D14" s="37"/>
      <c r="E14" s="7" t="s">
        <v>37</v>
      </c>
      <c r="F14" s="5">
        <f>IF(+D14&gt;1,75,(D14*75))</f>
        <v>0</v>
      </c>
      <c r="G14" s="3" t="s">
        <v>31</v>
      </c>
      <c r="H14" s="71"/>
      <c r="I14" s="71"/>
      <c r="J14" s="71"/>
      <c r="K14" s="71"/>
      <c r="L14" s="71"/>
    </row>
    <row r="15" spans="1:12" s="3" customFormat="1" ht="63.5" x14ac:dyDescent="0.35">
      <c r="A15" s="31"/>
      <c r="B15" s="42"/>
      <c r="C15" s="34" t="s">
        <v>42</v>
      </c>
      <c r="D15" s="13"/>
      <c r="E15" s="7"/>
      <c r="F15" s="6"/>
      <c r="H15" s="70"/>
      <c r="I15" s="70"/>
      <c r="J15" s="70"/>
      <c r="K15" s="70"/>
      <c r="L15" s="70"/>
    </row>
    <row r="16" spans="1:12" s="3" customFormat="1" ht="46.5" x14ac:dyDescent="0.35">
      <c r="A16" s="9"/>
      <c r="B16" s="57" t="s">
        <v>1</v>
      </c>
      <c r="C16" s="58" t="s">
        <v>43</v>
      </c>
      <c r="D16" s="37"/>
      <c r="E16" s="7" t="s">
        <v>37</v>
      </c>
      <c r="F16" s="5">
        <f>IF(+D16&gt;1,75,(D16*75))</f>
        <v>0</v>
      </c>
      <c r="G16" s="3" t="s">
        <v>31</v>
      </c>
      <c r="H16" s="71"/>
      <c r="I16" s="71"/>
      <c r="J16" s="71"/>
      <c r="K16" s="71"/>
      <c r="L16" s="71"/>
    </row>
    <row r="17" spans="1:12" ht="75.5" x14ac:dyDescent="0.35">
      <c r="B17" s="43"/>
      <c r="C17" s="35" t="s">
        <v>44</v>
      </c>
      <c r="D17" s="11"/>
      <c r="F17" s="6"/>
      <c r="H17" s="70"/>
      <c r="I17" s="70"/>
      <c r="J17" s="70"/>
      <c r="K17" s="70"/>
      <c r="L17" s="70"/>
    </row>
    <row r="18" spans="1:12" s="3" customFormat="1" x14ac:dyDescent="0.35">
      <c r="A18" s="9"/>
      <c r="B18" s="45" t="s">
        <v>2</v>
      </c>
      <c r="C18" s="44" t="s">
        <v>45</v>
      </c>
      <c r="H18" s="70"/>
      <c r="I18" s="70"/>
      <c r="J18" s="70"/>
      <c r="K18" s="70"/>
      <c r="L18" s="70"/>
    </row>
    <row r="19" spans="1:12" s="3" customFormat="1" x14ac:dyDescent="0.35">
      <c r="A19" s="31"/>
      <c r="B19" s="45"/>
      <c r="C19" s="22" t="s">
        <v>46</v>
      </c>
      <c r="D19" s="37"/>
      <c r="E19" s="7" t="s">
        <v>30</v>
      </c>
      <c r="F19" s="5">
        <f>IF(+D19&gt;1,25,(D19*25))</f>
        <v>0</v>
      </c>
      <c r="H19" s="71"/>
      <c r="I19" s="71"/>
      <c r="J19" s="71"/>
      <c r="K19" s="71"/>
      <c r="L19" s="71"/>
    </row>
    <row r="20" spans="1:12" s="3" customFormat="1" x14ac:dyDescent="0.35">
      <c r="A20" s="31"/>
      <c r="B20" s="45"/>
      <c r="C20" s="22" t="s">
        <v>47</v>
      </c>
      <c r="D20" s="37"/>
      <c r="E20" s="7" t="s">
        <v>30</v>
      </c>
      <c r="F20" s="5">
        <f>IF(+D20&gt;1,25,(D20*25))</f>
        <v>0</v>
      </c>
      <c r="H20" s="71"/>
      <c r="I20" s="71"/>
      <c r="J20" s="71"/>
      <c r="K20" s="71"/>
      <c r="L20" s="71"/>
    </row>
    <row r="21" spans="1:12" s="3" customFormat="1" x14ac:dyDescent="0.35">
      <c r="A21" s="31"/>
      <c r="B21" s="45"/>
      <c r="C21" s="22" t="s">
        <v>48</v>
      </c>
      <c r="D21" s="37"/>
      <c r="E21" s="7" t="s">
        <v>96</v>
      </c>
      <c r="F21" s="5">
        <f>IF(+D21&gt;1,15,(D21*15))</f>
        <v>0</v>
      </c>
      <c r="H21" s="71"/>
      <c r="I21" s="71"/>
      <c r="J21" s="71"/>
      <c r="K21" s="71"/>
      <c r="L21" s="71"/>
    </row>
    <row r="22" spans="1:12" s="3" customFormat="1" x14ac:dyDescent="0.35">
      <c r="A22" s="31"/>
      <c r="B22" s="45"/>
      <c r="C22" s="22" t="s">
        <v>49</v>
      </c>
      <c r="D22" s="37"/>
      <c r="E22" s="7" t="s">
        <v>54</v>
      </c>
      <c r="F22" s="5">
        <f t="shared" ref="F22:F26" si="0">IF(+D22&gt;1,10,(D22*10))</f>
        <v>0</v>
      </c>
      <c r="H22" s="71"/>
      <c r="I22" s="71"/>
      <c r="J22" s="71"/>
      <c r="K22" s="71"/>
      <c r="L22" s="71"/>
    </row>
    <row r="23" spans="1:12" s="3" customFormat="1" x14ac:dyDescent="0.35">
      <c r="A23" s="31"/>
      <c r="B23" s="45"/>
      <c r="C23" s="22" t="s">
        <v>50</v>
      </c>
      <c r="D23" s="37"/>
      <c r="E23" s="7" t="s">
        <v>54</v>
      </c>
      <c r="F23" s="5">
        <f t="shared" si="0"/>
        <v>0</v>
      </c>
      <c r="H23" s="71"/>
      <c r="I23" s="71"/>
      <c r="J23" s="71"/>
      <c r="K23" s="71"/>
      <c r="L23" s="71"/>
    </row>
    <row r="24" spans="1:12" s="3" customFormat="1" x14ac:dyDescent="0.35">
      <c r="A24" s="31"/>
      <c r="B24" s="45"/>
      <c r="C24" s="22" t="s">
        <v>53</v>
      </c>
      <c r="D24" s="37"/>
      <c r="E24" s="7" t="s">
        <v>54</v>
      </c>
      <c r="F24" s="5">
        <f t="shared" si="0"/>
        <v>0</v>
      </c>
      <c r="H24" s="71"/>
      <c r="I24" s="71"/>
      <c r="J24" s="71"/>
      <c r="K24" s="71"/>
      <c r="L24" s="71"/>
    </row>
    <row r="25" spans="1:12" s="3" customFormat="1" x14ac:dyDescent="0.35">
      <c r="A25" s="31"/>
      <c r="B25" s="45"/>
      <c r="C25" s="22" t="s">
        <v>51</v>
      </c>
      <c r="D25" s="37"/>
      <c r="E25" s="7" t="s">
        <v>54</v>
      </c>
      <c r="F25" s="5">
        <f t="shared" si="0"/>
        <v>0</v>
      </c>
      <c r="H25" s="71"/>
      <c r="I25" s="71"/>
      <c r="J25" s="71"/>
      <c r="K25" s="71"/>
      <c r="L25" s="71"/>
    </row>
    <row r="26" spans="1:12" s="3" customFormat="1" x14ac:dyDescent="0.35">
      <c r="A26" s="31"/>
      <c r="B26" s="45"/>
      <c r="C26" s="22" t="s">
        <v>52</v>
      </c>
      <c r="D26" s="37"/>
      <c r="E26" s="7" t="s">
        <v>54</v>
      </c>
      <c r="F26" s="5">
        <f t="shared" si="0"/>
        <v>0</v>
      </c>
      <c r="G26" s="3" t="s">
        <v>117</v>
      </c>
      <c r="H26" s="71"/>
      <c r="I26" s="71"/>
      <c r="J26" s="71"/>
      <c r="K26" s="71"/>
      <c r="L26" s="71"/>
    </row>
    <row r="27" spans="1:12" s="3" customFormat="1" ht="138" x14ac:dyDescent="0.35">
      <c r="A27" s="31"/>
      <c r="B27" s="45"/>
      <c r="C27" s="51" t="s">
        <v>97</v>
      </c>
      <c r="D27"/>
      <c r="F27" s="80"/>
      <c r="H27" s="70"/>
      <c r="I27" s="70"/>
      <c r="J27" s="70"/>
      <c r="K27" s="70"/>
      <c r="L27" s="70"/>
    </row>
    <row r="28" spans="1:12" s="3" customFormat="1" x14ac:dyDescent="0.35">
      <c r="A28" s="9"/>
      <c r="B28" s="42" t="s">
        <v>3</v>
      </c>
      <c r="C28" s="44" t="s">
        <v>121</v>
      </c>
      <c r="D28" s="13"/>
      <c r="E28" s="7"/>
      <c r="F28" s="6"/>
      <c r="H28" s="70"/>
      <c r="I28" s="70"/>
      <c r="J28" s="70"/>
      <c r="K28" s="70"/>
      <c r="L28" s="70"/>
    </row>
    <row r="29" spans="1:12" s="3" customFormat="1" x14ac:dyDescent="0.35">
      <c r="A29" s="31"/>
      <c r="B29" s="45"/>
      <c r="C29" s="22" t="s">
        <v>55</v>
      </c>
      <c r="D29" s="37"/>
      <c r="E29" s="7" t="s">
        <v>37</v>
      </c>
      <c r="F29" s="5">
        <f>IF(+D29&gt;1,75,(D29*75))</f>
        <v>0</v>
      </c>
      <c r="H29" s="71"/>
      <c r="I29" s="71"/>
      <c r="J29" s="71"/>
      <c r="K29" s="71"/>
      <c r="L29" s="71"/>
    </row>
    <row r="30" spans="1:12" s="3" customFormat="1" x14ac:dyDescent="0.35">
      <c r="A30" s="31"/>
      <c r="B30" s="45"/>
      <c r="C30" s="22" t="s">
        <v>56</v>
      </c>
      <c r="D30" s="37"/>
      <c r="E30" s="7" t="s">
        <v>32</v>
      </c>
      <c r="F30" s="5">
        <f>IF(+D30&gt;1,50,(D30*50))</f>
        <v>0</v>
      </c>
      <c r="H30" s="71"/>
      <c r="I30" s="71"/>
      <c r="J30" s="71"/>
      <c r="K30" s="71"/>
      <c r="L30" s="71"/>
    </row>
    <row r="31" spans="1:12" s="3" customFormat="1" x14ac:dyDescent="0.35">
      <c r="A31" s="31"/>
      <c r="B31" s="45"/>
      <c r="C31" s="22" t="s">
        <v>57</v>
      </c>
      <c r="D31" s="37"/>
      <c r="E31" s="7" t="s">
        <v>30</v>
      </c>
      <c r="F31" s="5">
        <f>IF(+D31&gt;1,25,(D31*25))</f>
        <v>0</v>
      </c>
      <c r="G31" s="3" t="s">
        <v>31</v>
      </c>
      <c r="H31" s="71"/>
      <c r="I31" s="71"/>
      <c r="J31" s="71"/>
      <c r="K31" s="71"/>
      <c r="L31" s="71"/>
    </row>
    <row r="32" spans="1:12" ht="76.5" x14ac:dyDescent="0.35">
      <c r="B32" s="43"/>
      <c r="C32" s="34" t="s">
        <v>59</v>
      </c>
      <c r="D32" s="11"/>
      <c r="F32" s="6"/>
      <c r="H32" s="70"/>
      <c r="I32" s="70"/>
      <c r="J32" s="70"/>
      <c r="K32" s="70"/>
      <c r="L32" s="70"/>
    </row>
    <row r="33" spans="1:12" s="3" customFormat="1" x14ac:dyDescent="0.35">
      <c r="A33" s="9"/>
      <c r="B33" s="42" t="s">
        <v>4</v>
      </c>
      <c r="C33" s="3" t="s">
        <v>116</v>
      </c>
      <c r="H33" s="70"/>
      <c r="I33" s="70"/>
      <c r="J33" s="70"/>
      <c r="K33" s="70"/>
      <c r="L33" s="70"/>
    </row>
    <row r="34" spans="1:12" s="3" customFormat="1" x14ac:dyDescent="0.35">
      <c r="A34" s="31"/>
      <c r="B34" s="42"/>
      <c r="C34" s="22" t="s">
        <v>60</v>
      </c>
      <c r="D34" s="37"/>
      <c r="E34" s="7" t="s">
        <v>37</v>
      </c>
      <c r="F34" s="5">
        <f>IF(+D34&gt;1,75,(D34*75))</f>
        <v>0</v>
      </c>
      <c r="H34" s="71"/>
      <c r="I34" s="71"/>
      <c r="J34" s="71"/>
      <c r="K34" s="71"/>
      <c r="L34" s="71"/>
    </row>
    <row r="35" spans="1:12" s="3" customFormat="1" x14ac:dyDescent="0.35">
      <c r="A35" s="31"/>
      <c r="B35" s="42"/>
      <c r="C35" s="22" t="s">
        <v>61</v>
      </c>
      <c r="D35" s="37"/>
      <c r="E35" s="7" t="s">
        <v>32</v>
      </c>
      <c r="F35" s="5">
        <f>IF(+D35&gt;1,50,(D35*50))</f>
        <v>0</v>
      </c>
      <c r="G35" s="3" t="s">
        <v>31</v>
      </c>
      <c r="H35" s="71"/>
      <c r="I35" s="71"/>
      <c r="J35" s="71"/>
      <c r="K35" s="71"/>
      <c r="L35" s="71"/>
    </row>
    <row r="36" spans="1:12" ht="26" x14ac:dyDescent="0.35">
      <c r="B36" s="43"/>
      <c r="C36" s="34" t="s">
        <v>58</v>
      </c>
      <c r="D36" s="11"/>
      <c r="F36" s="6"/>
      <c r="H36" s="70"/>
      <c r="I36" s="70"/>
      <c r="J36" s="70"/>
      <c r="K36" s="70"/>
      <c r="L36" s="70"/>
    </row>
    <row r="37" spans="1:12" x14ac:dyDescent="0.35">
      <c r="B37" s="42" t="s">
        <v>5</v>
      </c>
      <c r="C37" s="3" t="s">
        <v>112</v>
      </c>
      <c r="H37" s="70"/>
      <c r="I37" s="70"/>
      <c r="J37" s="70"/>
      <c r="K37" s="70"/>
      <c r="L37" s="70"/>
    </row>
    <row r="38" spans="1:12" x14ac:dyDescent="0.35">
      <c r="B38" s="42"/>
      <c r="C38" s="22" t="s">
        <v>62</v>
      </c>
      <c r="D38" s="37"/>
      <c r="E38" s="7" t="s">
        <v>28</v>
      </c>
      <c r="F38" s="5">
        <f>IF(+D38&gt;10,200,(D38*20))</f>
        <v>0</v>
      </c>
      <c r="G38" s="3" t="s">
        <v>70</v>
      </c>
      <c r="H38" s="71"/>
      <c r="I38" s="71"/>
      <c r="J38" s="71"/>
      <c r="K38" s="71"/>
      <c r="L38" s="71"/>
    </row>
    <row r="39" spans="1:12" x14ac:dyDescent="0.35">
      <c r="B39" s="42"/>
      <c r="C39" s="22" t="s">
        <v>63</v>
      </c>
      <c r="D39" s="37"/>
      <c r="E39" s="7" t="s">
        <v>71</v>
      </c>
      <c r="F39" s="5">
        <f>IF(+D39&gt;12,200,(D39*17))</f>
        <v>0</v>
      </c>
      <c r="G39" s="3" t="s">
        <v>70</v>
      </c>
      <c r="H39" s="71"/>
      <c r="I39" s="71"/>
      <c r="J39" s="71"/>
      <c r="K39" s="71"/>
      <c r="L39" s="71"/>
    </row>
    <row r="40" spans="1:12" x14ac:dyDescent="0.35">
      <c r="B40" s="42"/>
      <c r="C40" s="22" t="s">
        <v>64</v>
      </c>
      <c r="D40" s="37"/>
      <c r="E40" s="7" t="s">
        <v>72</v>
      </c>
      <c r="F40" s="5">
        <f>IF(+D40&gt;15,200,(D40*14))</f>
        <v>0</v>
      </c>
      <c r="G40" s="3" t="s">
        <v>70</v>
      </c>
      <c r="H40" s="71"/>
      <c r="I40" s="71"/>
      <c r="J40" s="71"/>
      <c r="K40" s="71"/>
      <c r="L40" s="71"/>
    </row>
    <row r="41" spans="1:12" x14ac:dyDescent="0.35">
      <c r="B41" s="42"/>
      <c r="C41" s="22" t="s">
        <v>65</v>
      </c>
      <c r="D41" s="37"/>
      <c r="E41" s="7" t="s">
        <v>27</v>
      </c>
      <c r="F41" s="5">
        <f>IF(+D41&gt;20,200,(D41*10))</f>
        <v>0</v>
      </c>
      <c r="G41" s="3" t="s">
        <v>70</v>
      </c>
      <c r="H41" s="71"/>
      <c r="I41" s="71"/>
      <c r="J41" s="71"/>
      <c r="K41" s="71"/>
      <c r="L41" s="71"/>
    </row>
    <row r="42" spans="1:12" s="79" customFormat="1" x14ac:dyDescent="0.35">
      <c r="A42" s="72"/>
      <c r="B42" s="73"/>
      <c r="C42" s="74"/>
      <c r="D42" s="75"/>
      <c r="E42" s="76"/>
      <c r="F42" s="77"/>
      <c r="G42" s="14"/>
      <c r="H42" s="78"/>
      <c r="I42" s="78"/>
      <c r="J42" s="78"/>
      <c r="K42" s="78"/>
      <c r="L42" s="78"/>
    </row>
    <row r="43" spans="1:12" x14ac:dyDescent="0.35">
      <c r="B43" s="42"/>
      <c r="C43" s="22" t="s">
        <v>66</v>
      </c>
      <c r="D43" s="37"/>
      <c r="E43" s="7" t="s">
        <v>28</v>
      </c>
      <c r="F43" s="5">
        <f>IF(+D43&gt;10,200,(D43*20))</f>
        <v>0</v>
      </c>
      <c r="G43" s="3" t="s">
        <v>70</v>
      </c>
      <c r="H43" s="71"/>
      <c r="I43" s="71"/>
      <c r="J43" s="71"/>
      <c r="K43" s="71"/>
      <c r="L43" s="71"/>
    </row>
    <row r="44" spans="1:12" x14ac:dyDescent="0.35">
      <c r="B44" s="42"/>
      <c r="C44" s="22" t="s">
        <v>67</v>
      </c>
      <c r="D44" s="37"/>
      <c r="E44" s="7" t="s">
        <v>71</v>
      </c>
      <c r="F44" s="5">
        <f>IF(+D44&gt;12,200,(D44*17))</f>
        <v>0</v>
      </c>
      <c r="G44" s="3" t="s">
        <v>70</v>
      </c>
      <c r="H44" s="71"/>
      <c r="I44" s="71"/>
      <c r="J44" s="71"/>
      <c r="K44" s="71"/>
      <c r="L44" s="71"/>
    </row>
    <row r="45" spans="1:12" x14ac:dyDescent="0.35">
      <c r="B45" s="42"/>
      <c r="C45" s="22" t="s">
        <v>68</v>
      </c>
      <c r="D45" s="37"/>
      <c r="E45" s="7" t="s">
        <v>72</v>
      </c>
      <c r="F45" s="5">
        <f>IF(+D45&gt;15,200,(D45*14))</f>
        <v>0</v>
      </c>
      <c r="G45" s="3" t="s">
        <v>70</v>
      </c>
      <c r="H45" s="71"/>
      <c r="I45" s="71"/>
      <c r="J45" s="71"/>
      <c r="K45" s="71"/>
      <c r="L45" s="71"/>
    </row>
    <row r="46" spans="1:12" x14ac:dyDescent="0.35">
      <c r="B46" s="42"/>
      <c r="C46" s="22" t="s">
        <v>69</v>
      </c>
      <c r="D46" s="37"/>
      <c r="E46" s="7" t="s">
        <v>27</v>
      </c>
      <c r="F46" s="5">
        <f>IF(+D46&gt;20,200,(D46*10))</f>
        <v>0</v>
      </c>
      <c r="G46" s="3" t="s">
        <v>70</v>
      </c>
      <c r="H46" s="71"/>
      <c r="I46" s="71"/>
      <c r="J46" s="71"/>
      <c r="K46" s="71"/>
      <c r="L46" s="71"/>
    </row>
    <row r="47" spans="1:12" ht="64" x14ac:dyDescent="0.35">
      <c r="B47" s="43"/>
      <c r="C47" s="34" t="s">
        <v>73</v>
      </c>
      <c r="D47" s="11"/>
      <c r="F47" s="6"/>
      <c r="H47" s="70"/>
      <c r="I47" s="70"/>
      <c r="J47" s="70"/>
      <c r="K47" s="70"/>
      <c r="L47" s="70"/>
    </row>
    <row r="48" spans="1:12" x14ac:dyDescent="0.35">
      <c r="B48" s="42" t="s">
        <v>6</v>
      </c>
      <c r="C48" s="3" t="s">
        <v>74</v>
      </c>
      <c r="D48" s="37"/>
      <c r="E48" s="7" t="s">
        <v>32</v>
      </c>
      <c r="F48" s="5">
        <f>IF(+D48&gt;1,50,(D48*50))</f>
        <v>0</v>
      </c>
      <c r="G48" s="3" t="s">
        <v>118</v>
      </c>
      <c r="H48" s="71"/>
      <c r="I48" s="71"/>
      <c r="J48" s="71"/>
      <c r="K48" s="71"/>
      <c r="L48" s="71"/>
    </row>
    <row r="49" spans="2:12" ht="63" x14ac:dyDescent="0.35">
      <c r="B49" s="43"/>
      <c r="C49" s="52" t="s">
        <v>75</v>
      </c>
      <c r="D49" s="11"/>
      <c r="F49" s="6"/>
      <c r="H49" s="70"/>
      <c r="I49" s="70"/>
      <c r="J49" s="70"/>
      <c r="K49" s="70"/>
      <c r="L49" s="70"/>
    </row>
    <row r="50" spans="2:12" x14ac:dyDescent="0.35">
      <c r="B50" s="42" t="s">
        <v>7</v>
      </c>
      <c r="C50" s="3" t="s">
        <v>76</v>
      </c>
      <c r="D50" s="37"/>
      <c r="E50" s="7" t="s">
        <v>77</v>
      </c>
      <c r="F50" s="6">
        <f>IF(+D50&gt;1,50,(D50*40))</f>
        <v>0</v>
      </c>
      <c r="G50" s="3" t="s">
        <v>119</v>
      </c>
      <c r="H50" s="71"/>
      <c r="I50" s="71"/>
      <c r="J50" s="71"/>
      <c r="K50" s="71"/>
      <c r="L50" s="71"/>
    </row>
    <row r="51" spans="2:12" ht="76.5" x14ac:dyDescent="0.35">
      <c r="B51" s="43"/>
      <c r="C51" s="50" t="s">
        <v>78</v>
      </c>
      <c r="D51" s="11"/>
      <c r="F51" s="6"/>
      <c r="H51" s="70"/>
      <c r="I51" s="70"/>
      <c r="J51" s="70"/>
      <c r="K51" s="70"/>
      <c r="L51" s="70"/>
    </row>
    <row r="52" spans="2:12" ht="31" x14ac:dyDescent="0.35">
      <c r="B52" s="45" t="s">
        <v>8</v>
      </c>
      <c r="C52" s="44" t="s">
        <v>79</v>
      </c>
      <c r="D52" s="13"/>
      <c r="E52" s="46"/>
      <c r="F52" s="20"/>
      <c r="G52" s="14"/>
      <c r="H52" s="70"/>
      <c r="I52" s="70"/>
      <c r="J52" s="70"/>
      <c r="K52" s="70"/>
      <c r="L52" s="70"/>
    </row>
    <row r="53" spans="2:12" x14ac:dyDescent="0.35">
      <c r="B53" s="45"/>
      <c r="C53" s="53" t="s">
        <v>80</v>
      </c>
      <c r="D53" s="13"/>
      <c r="E53" s="7"/>
      <c r="F53" s="6"/>
      <c r="G53" s="3"/>
      <c r="H53" s="70"/>
      <c r="I53" s="70"/>
      <c r="J53" s="70"/>
      <c r="K53" s="70"/>
      <c r="L53" s="70"/>
    </row>
    <row r="54" spans="2:12" x14ac:dyDescent="0.35">
      <c r="B54" s="45"/>
      <c r="C54" s="54" t="s">
        <v>81</v>
      </c>
      <c r="D54" s="37"/>
      <c r="E54" s="7" t="s">
        <v>32</v>
      </c>
      <c r="F54" s="5">
        <f t="shared" ref="F54:F56" si="1">IF(+D54&gt;1,50,(D54*50))</f>
        <v>0</v>
      </c>
      <c r="G54" s="3"/>
      <c r="H54" s="71"/>
      <c r="I54" s="71"/>
      <c r="J54" s="71"/>
      <c r="K54" s="71"/>
      <c r="L54" s="71"/>
    </row>
    <row r="55" spans="2:12" x14ac:dyDescent="0.35">
      <c r="B55" s="45"/>
      <c r="C55" s="55" t="s">
        <v>82</v>
      </c>
      <c r="D55" s="37"/>
      <c r="E55" s="7" t="s">
        <v>32</v>
      </c>
      <c r="F55" s="5">
        <f t="shared" si="1"/>
        <v>0</v>
      </c>
      <c r="G55" s="3"/>
      <c r="H55" s="71"/>
      <c r="I55" s="71"/>
      <c r="J55" s="71"/>
      <c r="K55" s="71"/>
      <c r="L55" s="71"/>
    </row>
    <row r="56" spans="2:12" x14ac:dyDescent="0.35">
      <c r="B56" s="45"/>
      <c r="C56" s="55" t="s">
        <v>83</v>
      </c>
      <c r="D56" s="37"/>
      <c r="E56" s="7" t="s">
        <v>32</v>
      </c>
      <c r="F56" s="5">
        <f t="shared" si="1"/>
        <v>0</v>
      </c>
      <c r="G56" s="3" t="s">
        <v>115</v>
      </c>
      <c r="H56" s="71"/>
      <c r="I56" s="71"/>
      <c r="J56" s="71"/>
      <c r="K56" s="71"/>
      <c r="L56" s="71"/>
    </row>
    <row r="57" spans="2:12" ht="142.5" customHeight="1" x14ac:dyDescent="0.35">
      <c r="B57" s="43"/>
      <c r="C57" s="35" t="s">
        <v>84</v>
      </c>
      <c r="D57" s="11"/>
      <c r="F57" s="6"/>
      <c r="H57" s="70"/>
      <c r="I57" s="70"/>
      <c r="J57" s="70"/>
      <c r="K57" s="70"/>
      <c r="L57" s="70"/>
    </row>
    <row r="58" spans="2:12" ht="31" x14ac:dyDescent="0.35">
      <c r="B58" s="45" t="s">
        <v>26</v>
      </c>
      <c r="C58" s="44" t="s">
        <v>113</v>
      </c>
      <c r="D58" s="13"/>
      <c r="E58" s="7"/>
      <c r="F58" s="6"/>
      <c r="G58" s="3"/>
      <c r="H58" s="70"/>
      <c r="I58" s="70"/>
      <c r="J58" s="70"/>
      <c r="K58" s="70"/>
      <c r="L58" s="70"/>
    </row>
    <row r="59" spans="2:12" x14ac:dyDescent="0.35">
      <c r="B59" s="42"/>
      <c r="C59" s="22" t="s">
        <v>62</v>
      </c>
      <c r="D59" s="13"/>
      <c r="E59" s="46"/>
      <c r="F59" s="20"/>
      <c r="G59" s="56"/>
      <c r="H59" s="70"/>
      <c r="I59" s="70"/>
      <c r="J59" s="70"/>
      <c r="K59" s="70"/>
      <c r="L59" s="70"/>
    </row>
    <row r="60" spans="2:12" x14ac:dyDescent="0.35">
      <c r="B60" s="42"/>
      <c r="C60" s="22" t="s">
        <v>86</v>
      </c>
      <c r="D60" s="37"/>
      <c r="E60" s="7" t="s">
        <v>85</v>
      </c>
      <c r="F60" s="5">
        <f t="shared" ref="F60" si="2">IF(+D60&gt;1,200,(D60*200))</f>
        <v>0</v>
      </c>
      <c r="G60" s="3" t="s">
        <v>70</v>
      </c>
      <c r="H60" s="71"/>
      <c r="I60" s="71"/>
      <c r="J60" s="71"/>
      <c r="K60" s="71"/>
      <c r="L60" s="71"/>
    </row>
    <row r="61" spans="2:12" x14ac:dyDescent="0.35">
      <c r="B61" s="42"/>
      <c r="C61" s="22" t="s">
        <v>87</v>
      </c>
      <c r="D61" s="37"/>
      <c r="E61" s="7" t="s">
        <v>89</v>
      </c>
      <c r="F61" s="5">
        <f>IF(+D61&gt;1,100,(D61*100))</f>
        <v>0</v>
      </c>
      <c r="G61" s="3" t="s">
        <v>120</v>
      </c>
      <c r="H61" s="71"/>
      <c r="I61" s="71"/>
      <c r="J61" s="71"/>
      <c r="K61" s="71"/>
      <c r="L61" s="71"/>
    </row>
    <row r="62" spans="2:12" x14ac:dyDescent="0.35">
      <c r="B62" s="42"/>
      <c r="C62" s="22" t="s">
        <v>88</v>
      </c>
      <c r="D62" s="37"/>
      <c r="E62" s="7" t="s">
        <v>32</v>
      </c>
      <c r="F62" s="6">
        <f>IF(+D62&gt;1,50,(D62*50))</f>
        <v>0</v>
      </c>
      <c r="G62" s="3" t="s">
        <v>118</v>
      </c>
      <c r="H62" s="71"/>
      <c r="I62" s="71"/>
      <c r="J62" s="71"/>
      <c r="K62" s="71"/>
      <c r="L62" s="71"/>
    </row>
    <row r="63" spans="2:12" x14ac:dyDescent="0.35">
      <c r="B63" s="42"/>
      <c r="C63" s="22" t="s">
        <v>63</v>
      </c>
      <c r="D63" s="13"/>
      <c r="E63" s="46"/>
      <c r="F63" s="20"/>
      <c r="G63" s="56"/>
      <c r="H63" s="70"/>
      <c r="I63" s="70"/>
      <c r="J63" s="70"/>
      <c r="K63" s="70"/>
      <c r="L63" s="70"/>
    </row>
    <row r="64" spans="2:12" x14ac:dyDescent="0.35">
      <c r="B64" s="42"/>
      <c r="C64" s="22" t="s">
        <v>90</v>
      </c>
      <c r="D64" s="37"/>
      <c r="E64" s="7" t="s">
        <v>85</v>
      </c>
      <c r="F64" s="5">
        <f t="shared" ref="F64" si="3">IF(+D64&gt;1,200,(D64*200))</f>
        <v>0</v>
      </c>
      <c r="G64" s="3" t="s">
        <v>70</v>
      </c>
      <c r="H64" s="71"/>
      <c r="I64" s="71"/>
      <c r="J64" s="71"/>
      <c r="K64" s="71"/>
      <c r="L64" s="71"/>
    </row>
    <row r="65" spans="2:12" x14ac:dyDescent="0.35">
      <c r="B65" s="42"/>
      <c r="C65" s="22" t="s">
        <v>91</v>
      </c>
      <c r="D65" s="37"/>
      <c r="E65" s="7" t="s">
        <v>89</v>
      </c>
      <c r="F65" s="5">
        <f>IF(+D65&gt;1,100,(D65*100))</f>
        <v>0</v>
      </c>
      <c r="G65" s="3" t="s">
        <v>120</v>
      </c>
      <c r="H65" s="71"/>
      <c r="I65" s="71"/>
      <c r="J65" s="71"/>
      <c r="K65" s="71"/>
      <c r="L65" s="71"/>
    </row>
    <row r="66" spans="2:12" x14ac:dyDescent="0.35">
      <c r="B66" s="42"/>
      <c r="C66" s="22" t="s">
        <v>88</v>
      </c>
      <c r="D66" s="37"/>
      <c r="E66" s="7" t="s">
        <v>32</v>
      </c>
      <c r="F66" s="6">
        <f>IF(+D66&gt;1,50,(D66*50))</f>
        <v>0</v>
      </c>
      <c r="G66" s="3" t="s">
        <v>118</v>
      </c>
      <c r="H66" s="71"/>
      <c r="I66" s="71"/>
      <c r="J66" s="71"/>
      <c r="K66" s="71"/>
      <c r="L66" s="71"/>
    </row>
    <row r="67" spans="2:12" x14ac:dyDescent="0.35">
      <c r="B67" s="42"/>
      <c r="C67" s="22" t="s">
        <v>64</v>
      </c>
      <c r="D67" s="13"/>
      <c r="E67" s="46"/>
      <c r="F67" s="20"/>
      <c r="G67" s="56"/>
      <c r="H67" s="70"/>
      <c r="I67" s="70"/>
      <c r="J67" s="70"/>
      <c r="K67" s="70"/>
      <c r="L67" s="70"/>
    </row>
    <row r="68" spans="2:12" x14ac:dyDescent="0.35">
      <c r="B68" s="42"/>
      <c r="C68" s="22" t="s">
        <v>92</v>
      </c>
      <c r="D68" s="37"/>
      <c r="E68" s="7" t="s">
        <v>85</v>
      </c>
      <c r="F68" s="5">
        <f t="shared" ref="F68" si="4">IF(+D68&gt;1,200,(D68*200))</f>
        <v>0</v>
      </c>
      <c r="G68" s="3" t="s">
        <v>70</v>
      </c>
      <c r="H68" s="71"/>
      <c r="I68" s="71"/>
      <c r="J68" s="71"/>
      <c r="K68" s="71"/>
      <c r="L68" s="71"/>
    </row>
    <row r="69" spans="2:12" x14ac:dyDescent="0.35">
      <c r="B69" s="42"/>
      <c r="C69" s="22" t="s">
        <v>93</v>
      </c>
      <c r="D69" s="37"/>
      <c r="E69" s="7" t="s">
        <v>89</v>
      </c>
      <c r="F69" s="5">
        <f>IF(+D69&gt;1,100,(D69*100))</f>
        <v>0</v>
      </c>
      <c r="G69" s="3" t="s">
        <v>120</v>
      </c>
      <c r="H69" s="71"/>
      <c r="I69" s="71"/>
      <c r="J69" s="71"/>
      <c r="K69" s="71"/>
      <c r="L69" s="71"/>
    </row>
    <row r="70" spans="2:12" x14ac:dyDescent="0.35">
      <c r="B70" s="42"/>
      <c r="C70" s="22" t="s">
        <v>91</v>
      </c>
      <c r="D70" s="37"/>
      <c r="E70" s="7" t="s">
        <v>32</v>
      </c>
      <c r="F70" s="6">
        <f>IF(+D70&gt;1,50,(D70*50))</f>
        <v>0</v>
      </c>
      <c r="G70" s="3" t="s">
        <v>118</v>
      </c>
      <c r="H70" s="71"/>
      <c r="I70" s="71"/>
      <c r="J70" s="71"/>
      <c r="K70" s="71"/>
      <c r="L70" s="71"/>
    </row>
    <row r="71" spans="2:12" x14ac:dyDescent="0.35">
      <c r="B71" s="42"/>
      <c r="C71" s="22" t="s">
        <v>65</v>
      </c>
      <c r="D71" s="13"/>
      <c r="E71" s="46"/>
      <c r="F71" s="20"/>
      <c r="G71" s="56"/>
      <c r="H71" s="70"/>
      <c r="I71" s="70"/>
      <c r="J71" s="70"/>
      <c r="K71" s="70"/>
      <c r="L71" s="70"/>
    </row>
    <row r="72" spans="2:12" x14ac:dyDescent="0.35">
      <c r="B72" s="42"/>
      <c r="C72" s="22" t="s">
        <v>94</v>
      </c>
      <c r="D72" s="37"/>
      <c r="E72" s="7" t="s">
        <v>85</v>
      </c>
      <c r="F72" s="5">
        <f t="shared" ref="F72" si="5">IF(+D72&gt;1,200,(D72*200))</f>
        <v>0</v>
      </c>
      <c r="G72" s="3" t="s">
        <v>70</v>
      </c>
      <c r="H72" s="71"/>
      <c r="I72" s="71"/>
      <c r="J72" s="71"/>
      <c r="K72" s="71"/>
      <c r="L72" s="71"/>
    </row>
    <row r="73" spans="2:12" x14ac:dyDescent="0.35">
      <c r="B73" s="42"/>
      <c r="C73" s="22" t="s">
        <v>95</v>
      </c>
      <c r="D73" s="37"/>
      <c r="E73" s="7" t="s">
        <v>89</v>
      </c>
      <c r="F73" s="5">
        <f>IF(+D73&gt;1,100,(D73*100))</f>
        <v>0</v>
      </c>
      <c r="G73" s="3" t="s">
        <v>120</v>
      </c>
      <c r="H73" s="71"/>
      <c r="I73" s="71"/>
      <c r="J73" s="71"/>
      <c r="K73" s="71"/>
      <c r="L73" s="71"/>
    </row>
    <row r="74" spans="2:12" x14ac:dyDescent="0.35">
      <c r="B74" s="42"/>
      <c r="C74" s="22" t="s">
        <v>91</v>
      </c>
      <c r="D74" s="37"/>
      <c r="E74" s="7" t="s">
        <v>32</v>
      </c>
      <c r="F74" s="5">
        <f>IF(+D74&gt;1,50,(D74*50))</f>
        <v>0</v>
      </c>
      <c r="G74" s="3" t="s">
        <v>118</v>
      </c>
      <c r="H74" s="71"/>
      <c r="I74" s="71"/>
      <c r="J74" s="71"/>
      <c r="K74" s="71"/>
      <c r="L74" s="71"/>
    </row>
    <row r="75" spans="2:12" x14ac:dyDescent="0.35">
      <c r="B75" s="42"/>
      <c r="C75" s="22"/>
      <c r="D75" s="13"/>
      <c r="E75" s="7"/>
      <c r="F75" s="6"/>
      <c r="G75" s="3"/>
      <c r="H75" s="71"/>
      <c r="I75" s="71"/>
      <c r="J75" s="71"/>
      <c r="K75" s="71"/>
      <c r="L75" s="71"/>
    </row>
    <row r="76" spans="2:12" x14ac:dyDescent="0.35">
      <c r="B76" s="42"/>
      <c r="C76" s="22" t="s">
        <v>66</v>
      </c>
      <c r="D76" s="13"/>
      <c r="E76" s="46"/>
      <c r="F76" s="20"/>
      <c r="G76" s="56"/>
      <c r="H76" s="70"/>
      <c r="I76" s="70"/>
      <c r="J76" s="70"/>
      <c r="K76" s="70"/>
      <c r="L76" s="70"/>
    </row>
    <row r="77" spans="2:12" x14ac:dyDescent="0.35">
      <c r="B77" s="42"/>
      <c r="C77" s="22" t="s">
        <v>86</v>
      </c>
      <c r="D77" s="37"/>
      <c r="E77" s="7" t="s">
        <v>85</v>
      </c>
      <c r="F77" s="5">
        <f t="shared" ref="F77" si="6">IF(+D77&gt;1,200,(D77*200))</f>
        <v>0</v>
      </c>
      <c r="G77" s="3" t="s">
        <v>70</v>
      </c>
      <c r="H77" s="71"/>
      <c r="I77" s="71"/>
      <c r="J77" s="71"/>
      <c r="K77" s="71"/>
      <c r="L77" s="71"/>
    </row>
    <row r="78" spans="2:12" x14ac:dyDescent="0.35">
      <c r="B78" s="42"/>
      <c r="C78" s="22" t="s">
        <v>87</v>
      </c>
      <c r="D78" s="37"/>
      <c r="E78" s="7" t="s">
        <v>89</v>
      </c>
      <c r="F78" s="5">
        <f>IF(+D78&gt;1,100,(D78*100))</f>
        <v>0</v>
      </c>
      <c r="G78" s="3" t="s">
        <v>120</v>
      </c>
      <c r="H78" s="71"/>
      <c r="I78" s="71"/>
      <c r="J78" s="71"/>
      <c r="K78" s="71"/>
      <c r="L78" s="71"/>
    </row>
    <row r="79" spans="2:12" x14ac:dyDescent="0.35">
      <c r="B79" s="42"/>
      <c r="C79" s="22" t="s">
        <v>88</v>
      </c>
      <c r="D79" s="37"/>
      <c r="E79" s="7" t="s">
        <v>32</v>
      </c>
      <c r="F79" s="6">
        <f>IF(+D79&gt;1,50,(D79*50))</f>
        <v>0</v>
      </c>
      <c r="G79" s="3" t="s">
        <v>118</v>
      </c>
      <c r="H79" s="71"/>
      <c r="I79" s="71"/>
      <c r="J79" s="71"/>
      <c r="K79" s="71"/>
      <c r="L79" s="71"/>
    </row>
    <row r="80" spans="2:12" x14ac:dyDescent="0.35">
      <c r="B80" s="42"/>
      <c r="C80" s="22" t="s">
        <v>67</v>
      </c>
      <c r="D80" s="13"/>
      <c r="E80" s="46"/>
      <c r="F80" s="20"/>
      <c r="G80" s="56"/>
      <c r="H80" s="70"/>
      <c r="I80" s="70"/>
      <c r="J80" s="70"/>
      <c r="K80" s="70"/>
      <c r="L80" s="70"/>
    </row>
    <row r="81" spans="1:12" x14ac:dyDescent="0.35">
      <c r="B81" s="42"/>
      <c r="C81" s="22" t="s">
        <v>90</v>
      </c>
      <c r="D81" s="37"/>
      <c r="E81" s="7" t="s">
        <v>85</v>
      </c>
      <c r="F81" s="5">
        <f t="shared" ref="F81" si="7">IF(+D81&gt;1,200,(D81*200))</f>
        <v>0</v>
      </c>
      <c r="G81" s="3" t="s">
        <v>70</v>
      </c>
      <c r="H81" s="71"/>
      <c r="I81" s="71"/>
      <c r="J81" s="71"/>
      <c r="K81" s="71"/>
      <c r="L81" s="71"/>
    </row>
    <row r="82" spans="1:12" x14ac:dyDescent="0.35">
      <c r="B82" s="42"/>
      <c r="C82" s="22" t="s">
        <v>91</v>
      </c>
      <c r="D82" s="37"/>
      <c r="E82" s="7" t="s">
        <v>89</v>
      </c>
      <c r="F82" s="5">
        <f>IF(+D82&gt;1,100,(D82*100))</f>
        <v>0</v>
      </c>
      <c r="G82" s="3" t="s">
        <v>120</v>
      </c>
      <c r="H82" s="71"/>
      <c r="I82" s="71"/>
      <c r="J82" s="71"/>
      <c r="K82" s="71"/>
      <c r="L82" s="71"/>
    </row>
    <row r="83" spans="1:12" x14ac:dyDescent="0.35">
      <c r="B83" s="42"/>
      <c r="C83" s="22" t="s">
        <v>88</v>
      </c>
      <c r="D83" s="37"/>
      <c r="E83" s="7" t="s">
        <v>32</v>
      </c>
      <c r="F83" s="6">
        <f>IF(+D83&gt;1,50,(D83*50))</f>
        <v>0</v>
      </c>
      <c r="G83" s="3" t="s">
        <v>118</v>
      </c>
      <c r="H83" s="71"/>
      <c r="I83" s="71"/>
      <c r="J83" s="71"/>
      <c r="K83" s="71"/>
      <c r="L83" s="71"/>
    </row>
    <row r="84" spans="1:12" x14ac:dyDescent="0.35">
      <c r="B84" s="42"/>
      <c r="C84" s="22" t="s">
        <v>68</v>
      </c>
      <c r="D84" s="13"/>
      <c r="E84" s="46"/>
      <c r="F84" s="20"/>
      <c r="G84" s="56"/>
      <c r="H84" s="70"/>
      <c r="I84" s="70"/>
      <c r="J84" s="70"/>
      <c r="K84" s="70"/>
      <c r="L84" s="70"/>
    </row>
    <row r="85" spans="1:12" x14ac:dyDescent="0.35">
      <c r="B85" s="42"/>
      <c r="C85" s="22" t="s">
        <v>92</v>
      </c>
      <c r="D85" s="37"/>
      <c r="E85" s="7" t="s">
        <v>85</v>
      </c>
      <c r="F85" s="5">
        <f t="shared" ref="F85" si="8">IF(+D85&gt;1,200,(D85*200))</f>
        <v>0</v>
      </c>
      <c r="G85" s="3" t="s">
        <v>70</v>
      </c>
      <c r="H85" s="71"/>
      <c r="I85" s="71"/>
      <c r="J85" s="71"/>
      <c r="K85" s="71"/>
      <c r="L85" s="71"/>
    </row>
    <row r="86" spans="1:12" x14ac:dyDescent="0.35">
      <c r="B86" s="42"/>
      <c r="C86" s="22" t="s">
        <v>93</v>
      </c>
      <c r="D86" s="37"/>
      <c r="E86" s="7" t="s">
        <v>89</v>
      </c>
      <c r="F86" s="5">
        <f>IF(+D86&gt;1,100,(D86*100))</f>
        <v>0</v>
      </c>
      <c r="G86" s="3" t="s">
        <v>120</v>
      </c>
      <c r="H86" s="71"/>
      <c r="I86" s="71"/>
      <c r="J86" s="71"/>
      <c r="K86" s="71"/>
      <c r="L86" s="71"/>
    </row>
    <row r="87" spans="1:12" x14ac:dyDescent="0.35">
      <c r="B87" s="42"/>
      <c r="C87" s="22" t="s">
        <v>91</v>
      </c>
      <c r="D87" s="37"/>
      <c r="E87" s="7" t="s">
        <v>32</v>
      </c>
      <c r="F87" s="6">
        <f>IF(+D87&gt;1,50,(D87*50))</f>
        <v>0</v>
      </c>
      <c r="G87" s="3" t="s">
        <v>118</v>
      </c>
      <c r="H87" s="71"/>
      <c r="I87" s="71"/>
      <c r="J87" s="71"/>
      <c r="K87" s="71"/>
      <c r="L87" s="71"/>
    </row>
    <row r="88" spans="1:12" x14ac:dyDescent="0.35">
      <c r="B88" s="42"/>
      <c r="C88" s="22" t="s">
        <v>69</v>
      </c>
      <c r="D88" s="13"/>
      <c r="E88" s="46"/>
      <c r="F88" s="20"/>
      <c r="G88" s="56"/>
      <c r="H88" s="70"/>
      <c r="I88" s="70"/>
      <c r="J88" s="70"/>
      <c r="K88" s="70"/>
      <c r="L88" s="70"/>
    </row>
    <row r="89" spans="1:12" x14ac:dyDescent="0.35">
      <c r="B89" s="42"/>
      <c r="C89" s="22" t="s">
        <v>94</v>
      </c>
      <c r="D89" s="37"/>
      <c r="E89" s="7" t="s">
        <v>85</v>
      </c>
      <c r="F89" s="5">
        <f t="shared" ref="F89" si="9">IF(+D89&gt;1,200,(D89*200))</f>
        <v>0</v>
      </c>
      <c r="G89" s="3" t="s">
        <v>70</v>
      </c>
      <c r="H89" s="71"/>
      <c r="I89" s="71"/>
      <c r="J89" s="71"/>
      <c r="K89" s="71"/>
      <c r="L89" s="71"/>
    </row>
    <row r="90" spans="1:12" x14ac:dyDescent="0.35">
      <c r="B90" s="42"/>
      <c r="C90" s="22" t="s">
        <v>95</v>
      </c>
      <c r="D90" s="37"/>
      <c r="E90" s="7" t="s">
        <v>89</v>
      </c>
      <c r="F90" s="5">
        <f>IF(+D90&gt;1,100,(D90*100))</f>
        <v>0</v>
      </c>
      <c r="G90" s="3" t="s">
        <v>120</v>
      </c>
      <c r="H90" s="71"/>
      <c r="I90" s="71"/>
      <c r="J90" s="71"/>
      <c r="K90" s="71"/>
      <c r="L90" s="71"/>
    </row>
    <row r="91" spans="1:12" x14ac:dyDescent="0.35">
      <c r="B91" s="42"/>
      <c r="C91" s="22" t="s">
        <v>91</v>
      </c>
      <c r="D91" s="37"/>
      <c r="E91" s="7" t="s">
        <v>32</v>
      </c>
      <c r="F91" s="5">
        <f>IF(+D91&gt;1,50,(D91*50))</f>
        <v>0</v>
      </c>
      <c r="G91" s="3" t="s">
        <v>118</v>
      </c>
      <c r="H91" s="71"/>
      <c r="I91" s="71"/>
      <c r="J91" s="71"/>
      <c r="K91" s="71"/>
      <c r="L91" s="71"/>
    </row>
    <row r="92" spans="1:12" ht="101.5" x14ac:dyDescent="0.35">
      <c r="B92" s="2"/>
      <c r="C92" s="50" t="s">
        <v>114</v>
      </c>
      <c r="D92" s="11"/>
      <c r="F92" s="6"/>
      <c r="H92" s="70"/>
      <c r="I92" s="70"/>
      <c r="J92" s="70"/>
      <c r="K92" s="70"/>
      <c r="L92" s="70"/>
    </row>
    <row r="93" spans="1:12" x14ac:dyDescent="0.35">
      <c r="C93" s="36"/>
      <c r="H93" s="70"/>
      <c r="I93" s="70"/>
      <c r="J93" s="70"/>
      <c r="K93" s="70"/>
      <c r="L93" s="70"/>
    </row>
    <row r="94" spans="1:12" x14ac:dyDescent="0.35">
      <c r="E94" s="7" t="s">
        <v>98</v>
      </c>
      <c r="F94" s="12">
        <f>SUM(F14:F93)</f>
        <v>0</v>
      </c>
      <c r="H94" s="71"/>
      <c r="I94" s="71"/>
      <c r="J94" s="71"/>
      <c r="K94" s="71"/>
      <c r="L94" s="71"/>
    </row>
    <row r="95" spans="1:12" ht="18" x14ac:dyDescent="0.4">
      <c r="A95" s="62"/>
      <c r="C95" s="7"/>
      <c r="F95" s="6"/>
      <c r="H95" s="70"/>
      <c r="I95" s="70"/>
      <c r="J95" s="70"/>
      <c r="K95" s="70"/>
      <c r="L95" s="70"/>
    </row>
    <row r="96" spans="1:12" s="3" customFormat="1" ht="18" x14ac:dyDescent="0.4">
      <c r="A96" s="89" t="s">
        <v>125</v>
      </c>
      <c r="B96" s="89"/>
      <c r="C96" s="89"/>
      <c r="D96" s="89"/>
      <c r="E96" s="89"/>
      <c r="F96" s="89"/>
      <c r="G96" s="89"/>
      <c r="H96" s="70"/>
      <c r="I96" s="70"/>
      <c r="J96" s="70"/>
      <c r="K96" s="70"/>
      <c r="L96" s="70"/>
    </row>
    <row r="97" spans="1:12" s="14" customFormat="1" ht="18" x14ac:dyDescent="0.4">
      <c r="A97" s="67"/>
      <c r="B97" s="10" t="s">
        <v>106</v>
      </c>
      <c r="C97" s="67"/>
      <c r="D97" s="67"/>
      <c r="E97" s="67"/>
      <c r="F97" s="67"/>
      <c r="G97" s="67"/>
      <c r="H97" s="70"/>
      <c r="I97" s="70"/>
      <c r="J97" s="70"/>
      <c r="K97" s="70"/>
      <c r="L97" s="70"/>
    </row>
    <row r="98" spans="1:12" s="14" customFormat="1" ht="18" x14ac:dyDescent="0.4">
      <c r="A98" s="67"/>
      <c r="B98" s="67"/>
      <c r="C98" s="67"/>
      <c r="D98" s="67"/>
      <c r="E98" s="67"/>
      <c r="F98" s="67"/>
      <c r="G98" s="67"/>
      <c r="H98" s="70"/>
      <c r="I98" s="70"/>
      <c r="J98" s="70"/>
      <c r="K98" s="70"/>
      <c r="L98" s="70"/>
    </row>
    <row r="99" spans="1:12" s="3" customFormat="1" x14ac:dyDescent="0.35">
      <c r="A99" s="31"/>
      <c r="B99" s="17" t="s">
        <v>103</v>
      </c>
      <c r="C99" s="18"/>
      <c r="D99" s="6"/>
      <c r="E99" s="7" t="s">
        <v>9</v>
      </c>
      <c r="F99" s="68"/>
      <c r="G99" s="63" t="s">
        <v>10</v>
      </c>
      <c r="H99" s="71"/>
      <c r="I99" s="71"/>
      <c r="J99" s="71"/>
      <c r="K99" s="71"/>
      <c r="L99" s="71"/>
    </row>
    <row r="100" spans="1:12" s="3" customFormat="1" x14ac:dyDescent="0.35">
      <c r="A100" s="31"/>
      <c r="B100" s="10"/>
      <c r="C100" s="19"/>
      <c r="D100" s="6"/>
      <c r="E100" s="7" t="s">
        <v>11</v>
      </c>
      <c r="F100" s="69"/>
      <c r="G100" s="63" t="s">
        <v>13</v>
      </c>
      <c r="H100" s="71"/>
      <c r="I100" s="71"/>
      <c r="J100" s="71"/>
      <c r="K100" s="71"/>
      <c r="L100" s="71"/>
    </row>
    <row r="101" spans="1:12" s="3" customFormat="1" x14ac:dyDescent="0.35">
      <c r="A101" s="31"/>
      <c r="B101" s="10"/>
      <c r="C101" s="19"/>
      <c r="D101" s="6"/>
      <c r="E101" s="7" t="s">
        <v>12</v>
      </c>
      <c r="F101" s="69"/>
      <c r="G101" s="63" t="s">
        <v>14</v>
      </c>
      <c r="H101" s="71"/>
      <c r="I101" s="71"/>
      <c r="J101" s="71"/>
      <c r="K101" s="71"/>
      <c r="L101" s="71"/>
    </row>
    <row r="102" spans="1:12" s="3" customFormat="1" x14ac:dyDescent="0.35">
      <c r="A102" s="31"/>
      <c r="B102" s="10"/>
      <c r="C102" s="19"/>
      <c r="D102" s="6"/>
      <c r="E102" s="7"/>
      <c r="F102" s="69"/>
      <c r="G102" s="63"/>
      <c r="H102" s="70"/>
      <c r="I102" s="70"/>
      <c r="J102" s="70"/>
      <c r="K102" s="70"/>
      <c r="L102" s="70"/>
    </row>
    <row r="103" spans="1:12" s="3" customFormat="1" x14ac:dyDescent="0.35">
      <c r="A103" s="8"/>
      <c r="B103" s="17"/>
      <c r="C103" s="18"/>
      <c r="E103" s="21" t="s">
        <v>107</v>
      </c>
      <c r="F103" s="12">
        <f>SUM(F94+F99+F100+F101)</f>
        <v>0</v>
      </c>
      <c r="H103" s="71">
        <f>SUM(H14:H102)</f>
        <v>0</v>
      </c>
      <c r="I103" s="71">
        <f>SUM(I14:I102)</f>
        <v>0</v>
      </c>
      <c r="J103" s="71"/>
      <c r="K103" s="71">
        <f>SUM(K14:K102)</f>
        <v>0</v>
      </c>
      <c r="L103" s="71"/>
    </row>
  </sheetData>
  <sheetProtection algorithmName="SHA-512" hashValue="X+jaKmnY5IY4oHxDRNAuFyZjD6dXNR/3Ks2VLlENgKmXTmGL2GquOcHxkJK5B5o7tVUARZUniIYsgRTd//fy1g==" saltValue="NAZu5e/+euAdGmihy3fb6g==" spinCount="100000" sheet="1" objects="1" scenarios="1"/>
  <mergeCells count="11">
    <mergeCell ref="A96:G96"/>
    <mergeCell ref="B12:F12"/>
    <mergeCell ref="C1:G1"/>
    <mergeCell ref="B7:F7"/>
    <mergeCell ref="B9:F9"/>
    <mergeCell ref="B10:F10"/>
    <mergeCell ref="B11:F11"/>
    <mergeCell ref="A2:G2"/>
    <mergeCell ref="B3:F3"/>
    <mergeCell ref="B4:F4"/>
    <mergeCell ref="B5:F5"/>
  </mergeCells>
  <phoneticPr fontId="6" type="noConversion"/>
  <pageMargins left="0.5" right="0.25" top="0.48" bottom="0.19" header="0.17" footer="0.13"/>
  <pageSetup orientation="landscape" r:id="rId1"/>
  <headerFooter alignWithMargins="0">
    <oddHeader>&amp;LNABIP Public Service Award Application</oddHeader>
    <oddFooter>&amp;R&amp;A Page &amp;P</oddFooter>
  </headerFooter>
  <rowBreaks count="4" manualBreakCount="4">
    <brk id="17" max="16383" man="1"/>
    <brk id="36" max="16383" man="1"/>
    <brk id="51" max="16383" man="1"/>
    <brk id="75"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85345-CE77-4461-A359-16725A929DA5}">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CF23FC75-AD91-41D2-9A2B-3CD949559EA7}">
  <ds:schemaRefs>
    <ds:schemaRef ds:uri="http://schemas.microsoft.com/sharepoint/v3/contenttype/forms"/>
  </ds:schemaRefs>
</ds:datastoreItem>
</file>

<file path=customXml/itemProps3.xml><?xml version="1.0" encoding="utf-8"?>
<ds:datastoreItem xmlns:ds="http://schemas.openxmlformats.org/officeDocument/2006/customXml" ds:itemID="{3D8B8361-D5E6-4A9C-8354-56A963A75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 Svc Info &amp; Instructions</vt:lpstr>
      <vt:lpstr>App &amp; Score Sheet</vt:lpstr>
      <vt:lpstr>'App &amp; Score Sheet'!Print_Area</vt:lpstr>
      <vt:lpstr>'Pub Svc Info &amp; Instructions'!Print_Area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2022-12-09T21:36:29Z</cp:lastPrinted>
  <dcterms:created xsi:type="dcterms:W3CDTF">2009-06-13T19:39:48Z</dcterms:created>
  <dcterms:modified xsi:type="dcterms:W3CDTF">2022-12-09T21:37:22Z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1055400</vt:r8>
  </property>
  <property fmtid="{D5CDD505-2E9C-101B-9397-08002B2CF9AE}" pid="4" name="MediaServiceImageTags">
    <vt:lpwstr/>
  </property>
</Properties>
</file>