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autoCompressPictures="0" defaultThemeVersion="124226"/>
  <mc:AlternateContent xmlns:mc="http://schemas.openxmlformats.org/markup-compatibility/2006">
    <mc:Choice Requires="x15">
      <x15ac:absPath xmlns:x15ac="http://schemas.microsoft.com/office/spreadsheetml/2010/11/ac" url="https://nabip.sharepoint.com/sites/chapterrelations/Shared Documents/BROOKE/Awards/2025 Awards/2025 Awards Applications/"/>
    </mc:Choice>
  </mc:AlternateContent>
  <xr:revisionPtr revIDLastSave="0" documentId="8_{D48EF635-EF6E-484D-9C72-9828D80E15D4}" xr6:coauthVersionLast="47" xr6:coauthVersionMax="47" xr10:uidLastSave="{00000000-0000-0000-0000-000000000000}"/>
  <workbookProtection workbookPassword="CC73" lockStructure="1"/>
  <bookViews>
    <workbookView xWindow="28680" yWindow="1095" windowWidth="29040" windowHeight="15840" tabRatio="659" xr2:uid="{00000000-000D-0000-FFFF-FFFF00000000}"/>
  </bookViews>
  <sheets>
    <sheet name="LEG EXCELLENCE" sheetId="13" r:id="rId1"/>
    <sheet name="Submission and Pts Overview" sheetId="11" r:id="rId2"/>
    <sheet name="I. Mtg &amp; Events" sheetId="2" r:id="rId3"/>
    <sheet name="II. Leg Cmt Activity" sheetId="4" r:id="rId4"/>
    <sheet name="III. Grass Roots Activity" sheetId="5" r:id="rId5"/>
    <sheet name="IV. Pub Rel Comm" sheetId="6" r:id="rId6"/>
    <sheet name="V. Other" sheetId="8" r:id="rId7"/>
    <sheet name="VI. Bonus Pts" sheetId="12" r:id="rId8"/>
  </sheets>
  <definedNames>
    <definedName name="_xlnm.Print_Area" localSheetId="2">'I. Mtg &amp; Events'!$A$1:$G$18</definedName>
    <definedName name="_xlnm.Print_Area" localSheetId="3">'II. Leg Cmt Activity'!$A$1:$G$20</definedName>
    <definedName name="_xlnm.Print_Area" localSheetId="4">'III. Grass Roots Activity'!$A$1:$G$22</definedName>
    <definedName name="_xlnm.Print_Area" localSheetId="5">'IV. Pub Rel Comm'!$A$1:$G$16</definedName>
    <definedName name="_xlnm.Print_Area" localSheetId="1">'Submission and Pts Overview'!$A$1:$G$19</definedName>
    <definedName name="_xlnm.Print_Area" localSheetId="6">'V. Other'!$A$1:$G$13</definedName>
    <definedName name="_xlnm.Print_Area" localSheetId="7">'VI. Bonus Pts'!$A$1:$G$11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F15" i="2" l="1"/>
  <c r="F7" i="8"/>
  <c r="F4" i="8"/>
  <c r="F13" i="6"/>
  <c r="F10" i="6"/>
  <c r="F4" i="6"/>
  <c r="F19" i="5"/>
  <c r="F18" i="5"/>
  <c r="F17" i="5"/>
  <c r="F16" i="5"/>
  <c r="F13" i="5"/>
  <c r="F11" i="5"/>
  <c r="F9" i="5"/>
  <c r="F8" i="5"/>
  <c r="F7" i="5"/>
  <c r="F4" i="5"/>
  <c r="F17" i="4"/>
  <c r="F14" i="4"/>
  <c r="F11" i="4"/>
  <c r="F8" i="4"/>
  <c r="F7" i="4"/>
  <c r="F4" i="4"/>
  <c r="F16" i="2" l="1"/>
  <c r="F11" i="2"/>
  <c r="F8" i="2"/>
  <c r="D17" i="11"/>
  <c r="F5" i="2"/>
  <c r="F4" i="2"/>
  <c r="F18" i="2" l="1"/>
  <c r="F22" i="5"/>
  <c r="F10" i="8" l="1"/>
  <c r="F13" i="8" s="1"/>
  <c r="F7" i="6"/>
  <c r="F16" i="6" s="1"/>
  <c r="G17" i="11" l="1"/>
  <c r="F19" i="11"/>
  <c r="D16" i="11" l="1"/>
  <c r="G16" i="11" s="1"/>
  <c r="D15" i="11"/>
  <c r="G15" i="11" s="1"/>
  <c r="D14" i="11"/>
  <c r="G14" i="11" s="1"/>
  <c r="D12" i="11"/>
  <c r="G12" i="11" s="1"/>
  <c r="F20" i="4"/>
  <c r="D13" i="11" s="1"/>
  <c r="G13" i="11" s="1"/>
  <c r="D19" i="11" l="1"/>
  <c r="G19" i="11" s="1"/>
</calcChain>
</file>

<file path=xl/sharedStrings.xml><?xml version="1.0" encoding="utf-8"?>
<sst xmlns="http://schemas.openxmlformats.org/spreadsheetml/2006/main" count="214" uniqueCount="134">
  <si>
    <t>I.</t>
  </si>
  <si>
    <t>x 25 pts =</t>
  </si>
  <si>
    <t>1.</t>
  </si>
  <si>
    <t>2.</t>
  </si>
  <si>
    <t>(max 50 pts)</t>
  </si>
  <si>
    <t>3.</t>
  </si>
  <si>
    <t>1 x 50 pts =</t>
  </si>
  <si>
    <t>1 x 25 pts =</t>
  </si>
  <si>
    <t>II.</t>
  </si>
  <si>
    <t>III.</t>
  </si>
  <si>
    <t>x 10 pts =</t>
  </si>
  <si>
    <t>IV.</t>
  </si>
  <si>
    <t>V.</t>
  </si>
  <si>
    <t>VI.</t>
  </si>
  <si>
    <t>Application Form/Score Sheet</t>
  </si>
  <si>
    <t>Phone:</t>
  </si>
  <si>
    <t>President's Name:</t>
  </si>
  <si>
    <t>Email:</t>
  </si>
  <si>
    <t>Other</t>
  </si>
  <si>
    <t>Excellent</t>
  </si>
  <si>
    <t>= 50 pts</t>
  </si>
  <si>
    <t>Good</t>
  </si>
  <si>
    <t>Fair</t>
  </si>
  <si>
    <t>= 25 pts</t>
  </si>
  <si>
    <t>= 10 pts</t>
  </si>
  <si>
    <t>Summary of Criteria</t>
  </si>
  <si>
    <t>out of</t>
  </si>
  <si>
    <t>Max Pts</t>
  </si>
  <si>
    <t>Points</t>
  </si>
  <si>
    <t>Earned</t>
  </si>
  <si>
    <t>(max 25 pts)</t>
  </si>
  <si>
    <t xml:space="preserve">TOTAL: </t>
  </si>
  <si>
    <t xml:space="preserve">Chapter Name: </t>
  </si>
  <si>
    <t xml:space="preserve">CHAPTER NAME: </t>
  </si>
  <si>
    <t>Official Application Information and Instructions</t>
  </si>
  <si>
    <t>Instructions:</t>
  </si>
  <si>
    <t>Due date:</t>
  </si>
  <si>
    <t>SUB-TOTAL (50  possible)</t>
  </si>
  <si>
    <t xml:space="preserve">• The official application must be completed, including the scoring for all items. </t>
  </si>
  <si>
    <t xml:space="preserve">• Documentation must accompany the application. </t>
  </si>
  <si>
    <t>• All documentation requirements are listed in the box(es) below each criterion.</t>
  </si>
  <si>
    <t>• Documentation must be organized in the submission to follow the order of the application.</t>
  </si>
  <si>
    <t>• Make a copy of everything you submit for your own records.</t>
  </si>
  <si>
    <t>• Submissions received without an official application will be disqualified.</t>
  </si>
  <si>
    <t xml:space="preserve">• Applications received after the posted due date will not be considered. </t>
  </si>
  <si>
    <t>Chapter Name:</t>
  </si>
  <si>
    <t>Submitter:</t>
  </si>
  <si>
    <t>Questions?</t>
  </si>
  <si>
    <t>4.</t>
  </si>
  <si>
    <t xml:space="preserve">Organization of award documentation </t>
  </si>
  <si>
    <t>5.</t>
  </si>
  <si>
    <t xml:space="preserve">• The timeframe for the award criteria is January 1 through December 31, unless otherwise stated. </t>
  </si>
  <si>
    <t>Meetings &amp; Events</t>
  </si>
  <si>
    <t>Legislative Committee Activity</t>
  </si>
  <si>
    <t>Grass Roots Activity</t>
  </si>
  <si>
    <t>Public Relations/Communications</t>
  </si>
  <si>
    <t>MEETINGS &amp; EVENTS</t>
  </si>
  <si>
    <t>State chapter - Sponsoring a "Day on the Hill"</t>
  </si>
  <si>
    <t>1 x 200 pts =</t>
  </si>
  <si>
    <t>(max 200 pts)</t>
  </si>
  <si>
    <t xml:space="preserve">Local chapter - Sponsoring a Legislative Day Event </t>
  </si>
  <si>
    <t>• Document with at least one of the following:
     o Copy of the meeting notice
     o Announcement or flyer
     o Promotion in chapter newsletter including time, date and place,
     o Agenda or program
     o Board minutes indicating time, date and place the presentation occurred.</t>
  </si>
  <si>
    <t>Registered attendees at Capitol Conference</t>
  </si>
  <si>
    <t>(max 125 pts)</t>
  </si>
  <si>
    <t xml:space="preserve"> - Attended the regular monthly calls</t>
  </si>
  <si>
    <t xml:space="preserve"> - Completed web-based training</t>
  </si>
  <si>
    <t>LEGISLATIVE COMMITTEE ACTIVITY</t>
  </si>
  <si>
    <t>Maintain an active committee</t>
  </si>
  <si>
    <t xml:space="preserve">Hosting a chapter meeting or function that focuses on legislative/
 regulatory issues independent of a “Day on the Hill,” such as a CE 
 meeting focusing specifically on legislative issues or a legislative 
 briefing. </t>
  </si>
  <si>
    <t>State chapter - Regular report of activity to Regional Legislative Chair</t>
  </si>
  <si>
    <t>Local chapter - Participation on the State Legislative Committee</t>
  </si>
  <si>
    <t>Interaction with the State Insurance Commissioner's office</t>
  </si>
  <si>
    <t>• Document with the following:
    o Committee minutes/notes for each meeting including attendance information.</t>
  </si>
  <si>
    <t xml:space="preserve">• Document with the following:
    o Board minutes including informaiton about the interaction. </t>
  </si>
  <si>
    <t>Interaction with the State Legislators on health care issues</t>
  </si>
  <si>
    <t xml:space="preserve">Hold/attend meeting(s) with industry colleages or health insurance coalition partners. </t>
  </si>
  <si>
    <t>SUB-TOTAL (175 possible)</t>
  </si>
  <si>
    <t>GRASS ROOTS ACTIVITY</t>
  </si>
  <si>
    <t xml:space="preserve"> - 1 state-based campaign</t>
  </si>
  <si>
    <t>1 x 15 pts =</t>
  </si>
  <si>
    <t xml:space="preserve"> - 2 state-based campaign</t>
  </si>
  <si>
    <t>1 x 30 pts =</t>
  </si>
  <si>
    <t xml:space="preserve"> - 3 state-based campaign</t>
  </si>
  <si>
    <t>• Provide at least one of the following
o Reports received from lobbyist on a regular basis 
o Board minutes with lobbyist report of activity.
o Contract agreement with lobbyist.</t>
  </si>
  <si>
    <t xml:space="preserve">Involvement in the formation and/or support of State PAC (state only) </t>
  </si>
  <si>
    <t>• Provide at least two of the following:
o Committee listing
o Board minutes with PAC reports
o Details of contributions to selected legislators</t>
  </si>
  <si>
    <t xml:space="preserve"> - 5% support</t>
  </si>
  <si>
    <t xml:space="preserve"> - 6% - 10% support</t>
  </si>
  <si>
    <t xml:space="preserve"> - 11% - 20% support</t>
  </si>
  <si>
    <t xml:space="preserve"> - 21% + support</t>
  </si>
  <si>
    <t>1 x 10 pts =</t>
  </si>
  <si>
    <t>1 x 20 pts =</t>
  </si>
  <si>
    <t>1 x 40 pts =</t>
  </si>
  <si>
    <t>(max 40 pts)</t>
  </si>
  <si>
    <t>PUBLIC RELATIONS/COMMUNICATIONS</t>
  </si>
  <si>
    <t xml:space="preserve">Developing local media exposure on legislative issues by press releases to newspapers, letters to editor, articles in business publications, etc. </t>
  </si>
  <si>
    <t>Holding press conference with local media involvement</t>
  </si>
  <si>
    <t>• Provide a copy of the media advisory announcing the press conference. 
• Photographs are not sufficient documentation.</t>
  </si>
  <si>
    <t>Radio/TV appearances on health care issues</t>
  </si>
  <si>
    <t>Quarterly legislative communication sent to all chapter members</t>
  </si>
  <si>
    <t>OTHER</t>
  </si>
  <si>
    <t>Attendance at Congressional In-District Town Hall Meetings.</t>
  </si>
  <si>
    <t>• Submit announcement and include documentation on time, location and subjects discussed, as well who attended.</t>
  </si>
  <si>
    <t>(max 10 pts)</t>
  </si>
  <si>
    <t>Other special legislative activity or involvement.</t>
  </si>
  <si>
    <t xml:space="preserve">• List details of other specific activity – examples would include
o political campaigns
o serving on special committees </t>
  </si>
  <si>
    <t>SUB-TOTAL (110 possible)</t>
  </si>
  <si>
    <t>SUB-TOTAL (150 possible)</t>
  </si>
  <si>
    <t>Developed a state-level grassroots network to match active  chapter 
 members with their state legislators</t>
  </si>
  <si>
    <t>• Provide a volunteer list showing contacts and their assigned state representatives.</t>
  </si>
  <si>
    <t>THE DEADLINE FOR RECEIPT OF THE APPLICATION AND ALL ITS SUPPORTING DOCUMENTATION IS JANUARY 15.</t>
  </si>
  <si>
    <t>• Criteria verified by NABIP can be seen on the website in the "Awards" section.</t>
  </si>
  <si>
    <t xml:space="preserve">Verified by NABIP. No documentation required. </t>
  </si>
  <si>
    <t>CHAPTER NAME:</t>
  </si>
  <si>
    <t>• Operation Shout Campaigns are for state-based issues. The state-based Operation Shout request must be for legitimate legislative and/or regulatory purposes and can only be initiated by the state president, state legislative chair or contract lobbyist, as per standard NABIP government relations department procedures. 
• Verified by NABIP. No documentation required</t>
  </si>
  <si>
    <t xml:space="preserve">Member support of NABIP PAC </t>
  </si>
  <si>
    <t>• Provide one of  following
   o Original printed pages or inserts on legislative news  
   o Emailed or website legislative bulletin for each month.
• Notices generated by NABIP will not be counted.</t>
  </si>
  <si>
    <t>• Document with at least two of the following
   o Correspondence from station thanking chapter/member for the appearance with mention of the subject matter
   o Correspondence from the station confirming the appearance occurred
   o Board minutes including report of event. 
• All documentation must show the date of the appearance and proof the appearance occurred.</t>
  </si>
  <si>
    <t xml:space="preserve">• Document with at least two of the following:
   o Published letters to the editor
   o Reports from press releases generated by chapter
   o Articles mentioning chapter members.
• Make sure to include name and date of publication. </t>
  </si>
  <si>
    <t>• Submit applications to LEGISLATIVE@NABIP.ORG</t>
  </si>
  <si>
    <t>Email legislative@NABIP.org</t>
  </si>
  <si>
    <t>Legislative Chair participated on NABIP's legislative update calls</t>
  </si>
  <si>
    <t>(max 120 pts)</t>
  </si>
  <si>
    <t>SUB-TOTAL (520 possible)</t>
  </si>
  <si>
    <t xml:space="preserve">Full or Part-Time State Lobbyist Program (state only) </t>
  </si>
  <si>
    <t xml:space="preserve">Use of Operation Shout for state-based issues.  (state only) </t>
  </si>
  <si>
    <t>NABIP PAC Chair serves on Board of Directors</t>
  </si>
  <si>
    <r>
      <rPr>
        <b/>
        <sz val="12"/>
        <color theme="1"/>
        <rFont val="Aptos"/>
        <family val="2"/>
      </rPr>
      <t>Description:</t>
    </r>
    <r>
      <rPr>
        <sz val="12"/>
        <color theme="1"/>
        <rFont val="Aptos"/>
        <family val="2"/>
      </rPr>
      <t>The Legislative Excellence Award honors state and local chapters that excel in legislative involvement by performing outstanding service during the period January 1 through December 31.  The state chapter award is based on state chapter activity. The local chapter award is based on local chapter activity.  
A total of four legislative excellence awards will be presented.  One award for state chapters with over 300 members, one award to a state chapter with 300 or less members, one award to a local chapter with over 126 members, and one award to a local chapter with 126 or less members.
The December Membership Count Report determines the size category of your chapter for this award period.  In years where four or few applications are received and an application does not meet the criteria an award may not be given.</t>
    </r>
  </si>
  <si>
    <r>
      <t xml:space="preserve">• </t>
    </r>
    <r>
      <rPr>
        <b/>
        <sz val="12"/>
        <rFont val="Aptos"/>
        <family val="2"/>
      </rPr>
      <t>Enter scores in the blue boxes</t>
    </r>
    <r>
      <rPr>
        <sz val="12"/>
        <rFont val="Aptos"/>
        <family val="2"/>
      </rPr>
      <t>, everything else will auto-populate.</t>
    </r>
  </si>
  <si>
    <t>2025 NABIP LEGISLATIVE EXCELLENCE AWARD</t>
  </si>
  <si>
    <r>
      <t xml:space="preserve">Bonus Points </t>
    </r>
    <r>
      <rPr>
        <sz val="12"/>
        <rFont val="Aptos"/>
        <family val="2"/>
      </rPr>
      <t>(Scored by judging committee)</t>
    </r>
  </si>
  <si>
    <r>
      <t xml:space="preserve">• Documentation should include at </t>
    </r>
    <r>
      <rPr>
        <b/>
        <sz val="10"/>
        <rFont val="Aptos"/>
        <family val="2"/>
      </rPr>
      <t>least two</t>
    </r>
    <r>
      <rPr>
        <sz val="10"/>
        <rFont val="Aptos"/>
        <family val="2"/>
      </rPr>
      <t xml:space="preserve"> of the following:
     o A list of committee members
     o Minutes of the committee meetings
     o Board minutes showing committee reports to Board of Directors</t>
    </r>
  </si>
  <si>
    <t>SUB-TOTAL (215 possible)</t>
  </si>
  <si>
    <r>
      <t>BONUS POINTS</t>
    </r>
    <r>
      <rPr>
        <b/>
        <sz val="12"/>
        <rFont val="Aptos"/>
        <family val="2"/>
      </rPr>
      <t>: Please do not complete this section.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</si>
</sst>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0"/>
      <name val="Arial"/>
    </font>
    <font>
      <sz val="10"/>
      <name val="Arial"/>
      <family val="2"/>
    </font>
    <font>
      <sz val="8"/>
      <name val="Arial"/>
      <family val="2"/>
    </font>
    <font>
      <u/>
      <sz val="10"/>
      <color indexed="12"/>
      <name val="Arial"/>
      <family val="2"/>
    </font>
    <font>
      <sz val="10"/>
      <name val="Arial"/>
      <family val="2"/>
    </font>
    <font>
      <sz val="10"/>
      <name val="Arial"/>
      <family val="2"/>
    </font>
    <font>
      <u/>
      <sz val="10"/>
      <color indexed="12"/>
      <name val="Arial"/>
      <family val="2"/>
    </font>
    <font>
      <sz val="11"/>
      <color theme="1"/>
      <name val="Calibri"/>
      <family val="2"/>
      <scheme val="minor"/>
    </font>
    <font>
      <u/>
      <sz val="10"/>
      <color theme="11"/>
      <name val="Arial"/>
      <family val="2"/>
    </font>
    <font>
      <b/>
      <sz val="18"/>
      <color indexed="18"/>
      <name val="Aptos"/>
      <family val="2"/>
    </font>
    <font>
      <sz val="12"/>
      <name val="Aptos"/>
      <family val="2"/>
    </font>
    <font>
      <b/>
      <u/>
      <sz val="14"/>
      <name val="Aptos"/>
      <family val="2"/>
    </font>
    <font>
      <sz val="10"/>
      <name val="Aptos"/>
      <family val="2"/>
    </font>
    <font>
      <b/>
      <sz val="12"/>
      <name val="Aptos"/>
      <family val="2"/>
    </font>
    <font>
      <sz val="12"/>
      <color theme="1"/>
      <name val="Aptos"/>
      <family val="2"/>
    </font>
    <font>
      <b/>
      <sz val="12"/>
      <color theme="1"/>
      <name val="Aptos"/>
      <family val="2"/>
    </font>
    <font>
      <b/>
      <u/>
      <sz val="12"/>
      <name val="Aptos"/>
      <family val="2"/>
    </font>
    <font>
      <b/>
      <u/>
      <sz val="12"/>
      <color theme="1"/>
      <name val="Aptos"/>
      <family val="2"/>
    </font>
    <font>
      <b/>
      <sz val="12"/>
      <color indexed="18"/>
      <name val="Aptos"/>
      <family val="2"/>
    </font>
    <font>
      <u/>
      <sz val="12"/>
      <color indexed="12"/>
      <name val="Aptos"/>
      <family val="2"/>
    </font>
    <font>
      <i/>
      <sz val="12"/>
      <name val="Aptos"/>
      <family val="2"/>
    </font>
    <font>
      <b/>
      <i/>
      <sz val="12"/>
      <name val="Aptos"/>
      <family val="2"/>
    </font>
    <font>
      <b/>
      <sz val="14"/>
      <name val="Aptos"/>
      <family val="2"/>
    </font>
    <font>
      <sz val="14"/>
      <name val="Aptos"/>
      <family val="2"/>
    </font>
    <font>
      <b/>
      <sz val="10"/>
      <name val="Aptos"/>
      <family val="2"/>
    </font>
    <font>
      <b/>
      <sz val="16"/>
      <color indexed="18"/>
      <name val="Aptos"/>
      <family val="2"/>
    </font>
    <font>
      <i/>
      <sz val="10"/>
      <name val="Aptos"/>
      <family val="2"/>
    </font>
    <font>
      <sz val="10"/>
      <color indexed="18"/>
      <name val="Aptos"/>
      <family val="2"/>
    </font>
    <font>
      <b/>
      <sz val="12"/>
      <color rgb="FFFF0000"/>
      <name val="Aptos"/>
      <family val="2"/>
    </font>
    <font>
      <b/>
      <sz val="14"/>
      <color indexed="18"/>
      <name val="Aptos"/>
      <family val="2"/>
    </font>
  </fonts>
  <fills count="5">
    <fill>
      <patternFill patternType="none"/>
    </fill>
    <fill>
      <patternFill patternType="gray125"/>
    </fill>
    <fill>
      <patternFill patternType="solid">
        <fgColor rgb="FFCCFFFF"/>
        <bgColor indexed="64"/>
      </patternFill>
    </fill>
    <fill>
      <patternFill patternType="solid">
        <fgColor rgb="FFFFFF00"/>
        <bgColor indexed="64"/>
      </patternFill>
    </fill>
    <fill>
      <patternFill patternType="solid">
        <fgColor theme="7" tint="0.59999389629810485"/>
        <bgColor indexed="64"/>
      </patternFill>
    </fill>
  </fills>
  <borders count="7">
    <border>
      <left/>
      <right/>
      <top/>
      <bottom/>
      <diagonal/>
    </border>
    <border>
      <left/>
      <right/>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2">
    <xf numFmtId="0" fontId="0" fillId="0" borderId="0"/>
    <xf numFmtId="0" fontId="3"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0" fontId="5" fillId="0" borderId="0"/>
    <xf numFmtId="0" fontId="4" fillId="0" borderId="0"/>
    <xf numFmtId="0" fontId="7" fillId="0" borderId="0"/>
    <xf numFmtId="9" fontId="1" fillId="0" borderId="0" applyFont="0" applyFill="0" applyBorder="0" applyAlignment="0" applyProtection="0"/>
    <xf numFmtId="9" fontId="5" fillId="0" borderId="0" applyFont="0" applyFill="0" applyBorder="0" applyAlignment="0" applyProtection="0"/>
    <xf numFmtId="9" fontId="4" fillId="0" borderId="0" applyFon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cellStyleXfs>
  <cellXfs count="107">
    <xf numFmtId="0" fontId="0" fillId="0" borderId="0" xfId="0"/>
    <xf numFmtId="0" fontId="10" fillId="0" borderId="0" xfId="0" applyFont="1"/>
    <xf numFmtId="0" fontId="11" fillId="0" borderId="0" xfId="0" applyFont="1" applyAlignment="1">
      <alignment vertical="center"/>
    </xf>
    <xf numFmtId="0" fontId="12" fillId="0" borderId="0" xfId="0" applyFont="1"/>
    <xf numFmtId="0" fontId="13" fillId="0" borderId="0" xfId="0" applyFont="1" applyAlignment="1">
      <alignment vertical="center"/>
    </xf>
    <xf numFmtId="0" fontId="12" fillId="0" borderId="0" xfId="0" applyFont="1" applyAlignment="1">
      <alignment horizontal="left" vertical="center" wrapText="1"/>
    </xf>
    <xf numFmtId="0" fontId="16" fillId="0" borderId="0" xfId="0" applyFont="1" applyAlignment="1">
      <alignment vertical="center" wrapText="1"/>
    </xf>
    <xf numFmtId="0" fontId="12" fillId="0" borderId="0" xfId="0" applyFont="1" applyAlignment="1">
      <alignment horizontal="left"/>
    </xf>
    <xf numFmtId="0" fontId="17" fillId="0" borderId="0" xfId="0" applyFont="1"/>
    <xf numFmtId="0" fontId="10" fillId="0" borderId="0" xfId="0" applyFont="1" applyAlignment="1">
      <alignment vertical="center" wrapText="1"/>
    </xf>
    <xf numFmtId="0" fontId="15" fillId="0" borderId="0" xfId="0" applyFont="1" applyAlignment="1">
      <alignment vertical="top" wrapText="1"/>
    </xf>
    <xf numFmtId="0" fontId="10" fillId="0" borderId="0" xfId="1" applyFont="1" applyAlignment="1" applyProtection="1"/>
    <xf numFmtId="0" fontId="13" fillId="0" borderId="0" xfId="0" applyFont="1" applyAlignment="1">
      <alignment horizontal="center"/>
    </xf>
    <xf numFmtId="0" fontId="13" fillId="0" borderId="0" xfId="0" applyFont="1" applyAlignment="1">
      <alignment horizontal="right"/>
    </xf>
    <xf numFmtId="0" fontId="18" fillId="2" borderId="2" xfId="0" applyFont="1" applyFill="1" applyBorder="1" applyAlignment="1" applyProtection="1">
      <alignment horizontal="left"/>
      <protection locked="0"/>
    </xf>
    <xf numFmtId="0" fontId="18" fillId="0" borderId="0" xfId="0" applyFont="1" applyAlignment="1">
      <alignment horizontal="left"/>
    </xf>
    <xf numFmtId="0" fontId="18" fillId="0" borderId="0" xfId="0" applyFont="1" applyAlignment="1">
      <alignment horizontal="right"/>
    </xf>
    <xf numFmtId="0" fontId="10" fillId="0" borderId="0" xfId="0" applyFont="1" applyAlignment="1">
      <alignment horizontal="left"/>
    </xf>
    <xf numFmtId="0" fontId="18" fillId="0" borderId="0" xfId="0" applyFont="1" applyAlignment="1">
      <alignment horizontal="center"/>
    </xf>
    <xf numFmtId="0" fontId="16" fillId="0" borderId="0" xfId="0" applyFont="1" applyAlignment="1">
      <alignment horizontal="left"/>
    </xf>
    <xf numFmtId="0" fontId="10" fillId="0" borderId="0" xfId="0" quotePrefix="1" applyFont="1"/>
    <xf numFmtId="1" fontId="18" fillId="0" borderId="0" xfId="0" applyNumberFormat="1" applyFont="1" applyAlignment="1">
      <alignment horizontal="center"/>
    </xf>
    <xf numFmtId="1" fontId="13" fillId="0" borderId="0" xfId="0" applyNumberFormat="1" applyFont="1" applyAlignment="1">
      <alignment horizontal="center"/>
    </xf>
    <xf numFmtId="0" fontId="10" fillId="0" borderId="0" xfId="0" applyFont="1" applyAlignment="1">
      <alignment horizontal="right"/>
    </xf>
    <xf numFmtId="0" fontId="13" fillId="0" borderId="0" xfId="0" applyFont="1"/>
    <xf numFmtId="1" fontId="18" fillId="0" borderId="1" xfId="0" applyNumberFormat="1" applyFont="1" applyBorder="1" applyAlignment="1">
      <alignment horizontal="center"/>
    </xf>
    <xf numFmtId="1" fontId="20" fillId="0" borderId="0" xfId="0" applyNumberFormat="1" applyFont="1" applyAlignment="1">
      <alignment horizontal="center"/>
    </xf>
    <xf numFmtId="1" fontId="10" fillId="0" borderId="0" xfId="0" applyNumberFormat="1" applyFont="1" applyAlignment="1">
      <alignment horizontal="center"/>
    </xf>
    <xf numFmtId="9" fontId="10" fillId="0" borderId="0" xfId="6" applyFont="1" applyAlignment="1">
      <alignment horizontal="right"/>
    </xf>
    <xf numFmtId="0" fontId="20" fillId="0" borderId="0" xfId="0" applyFont="1"/>
    <xf numFmtId="0" fontId="10" fillId="0" borderId="0" xfId="0" applyFont="1" applyAlignment="1">
      <alignment horizontal="center"/>
    </xf>
    <xf numFmtId="0" fontId="21" fillId="0" borderId="0" xfId="0" applyFont="1" applyAlignment="1">
      <alignment horizontal="right"/>
    </xf>
    <xf numFmtId="1" fontId="13" fillId="0" borderId="0" xfId="0" applyNumberFormat="1" applyFont="1" applyAlignment="1">
      <alignment horizontal="right"/>
    </xf>
    <xf numFmtId="0" fontId="12" fillId="0" borderId="0" xfId="0" applyFont="1" applyAlignment="1">
      <alignment horizontal="center"/>
    </xf>
    <xf numFmtId="0" fontId="22" fillId="0" borderId="0" xfId="0" applyFont="1" applyAlignment="1">
      <alignment horizontal="center"/>
    </xf>
    <xf numFmtId="0" fontId="22" fillId="0" borderId="0" xfId="0" applyFont="1"/>
    <xf numFmtId="0" fontId="23" fillId="0" borderId="0" xfId="0" applyFont="1"/>
    <xf numFmtId="1" fontId="22" fillId="0" borderId="0" xfId="0" applyNumberFormat="1" applyFont="1" applyAlignment="1">
      <alignment horizontal="center"/>
    </xf>
    <xf numFmtId="0" fontId="23" fillId="0" borderId="0" xfId="0" applyFont="1" applyAlignment="1">
      <alignment horizontal="right"/>
    </xf>
    <xf numFmtId="0" fontId="13" fillId="0" borderId="0" xfId="0" quotePrefix="1" applyFont="1"/>
    <xf numFmtId="1" fontId="13" fillId="2" borderId="3" xfId="0" applyNumberFormat="1" applyFont="1" applyFill="1" applyBorder="1" applyAlignment="1" applyProtection="1">
      <alignment horizontal="center"/>
      <protection locked="0"/>
    </xf>
    <xf numFmtId="1" fontId="13" fillId="0" borderId="1" xfId="0" applyNumberFormat="1" applyFont="1" applyBorder="1" applyAlignment="1">
      <alignment horizontal="center"/>
    </xf>
    <xf numFmtId="0" fontId="12" fillId="0" borderId="3" xfId="0" applyFont="1" applyBorder="1" applyAlignment="1">
      <alignment wrapText="1"/>
    </xf>
    <xf numFmtId="0" fontId="12" fillId="0" borderId="0" xfId="0" applyFont="1" applyAlignment="1">
      <alignment horizontal="left" wrapText="1"/>
    </xf>
    <xf numFmtId="0" fontId="12" fillId="0" borderId="0" xfId="0" applyFont="1" applyAlignment="1">
      <alignment horizontal="right"/>
    </xf>
    <xf numFmtId="1" fontId="24" fillId="0" borderId="0" xfId="0" applyNumberFormat="1" applyFont="1" applyAlignment="1">
      <alignment horizontal="center"/>
    </xf>
    <xf numFmtId="0" fontId="12" fillId="0" borderId="0" xfId="0" applyFont="1" applyAlignment="1">
      <alignment wrapText="1"/>
    </xf>
    <xf numFmtId="0" fontId="12" fillId="0" borderId="0" xfId="0" quotePrefix="1" applyFont="1"/>
    <xf numFmtId="0" fontId="13" fillId="0" borderId="0" xfId="0" quotePrefix="1" applyFont="1" applyAlignment="1">
      <alignment horizontal="left" vertical="top"/>
    </xf>
    <xf numFmtId="0" fontId="13" fillId="0" borderId="0" xfId="0" applyFont="1" applyAlignment="1">
      <alignment wrapText="1"/>
    </xf>
    <xf numFmtId="1" fontId="13" fillId="0" borderId="3" xfId="0" applyNumberFormat="1" applyFont="1" applyBorder="1" applyAlignment="1">
      <alignment horizontal="center"/>
    </xf>
    <xf numFmtId="0" fontId="13" fillId="4" borderId="0" xfId="0" applyFont="1" applyFill="1"/>
    <xf numFmtId="0" fontId="12" fillId="4" borderId="3" xfId="0" applyFont="1" applyFill="1" applyBorder="1" applyAlignment="1">
      <alignment wrapText="1"/>
    </xf>
    <xf numFmtId="1" fontId="13" fillId="0" borderId="0" xfId="0" applyNumberFormat="1" applyFont="1" applyAlignment="1" applyProtection="1">
      <alignment horizontal="center"/>
      <protection locked="0"/>
    </xf>
    <xf numFmtId="0" fontId="13" fillId="0" borderId="0" xfId="0" quotePrefix="1" applyFont="1" applyAlignment="1">
      <alignment vertical="top"/>
    </xf>
    <xf numFmtId="0" fontId="26" fillId="0" borderId="0" xfId="0" applyFont="1" applyAlignment="1">
      <alignment vertical="top"/>
    </xf>
    <xf numFmtId="2" fontId="12" fillId="0" borderId="0" xfId="0" applyNumberFormat="1" applyFont="1"/>
    <xf numFmtId="2" fontId="22" fillId="0" borderId="0" xfId="0" applyNumberFormat="1" applyFont="1"/>
    <xf numFmtId="0" fontId="22" fillId="0" borderId="0" xfId="0" applyFont="1" applyAlignment="1">
      <alignment horizontal="right"/>
    </xf>
    <xf numFmtId="2" fontId="13" fillId="0" borderId="0" xfId="0" quotePrefix="1" applyNumberFormat="1" applyFont="1" applyAlignment="1">
      <alignment vertical="top"/>
    </xf>
    <xf numFmtId="2" fontId="12" fillId="0" borderId="0" xfId="0" quotePrefix="1" applyNumberFormat="1" applyFont="1"/>
    <xf numFmtId="2" fontId="13" fillId="0" borderId="0" xfId="0" quotePrefix="1" applyNumberFormat="1" applyFont="1"/>
    <xf numFmtId="2" fontId="13" fillId="0" borderId="0" xfId="0" quotePrefix="1" applyNumberFormat="1" applyFont="1" applyAlignment="1">
      <alignment horizontal="left"/>
    </xf>
    <xf numFmtId="0" fontId="28" fillId="0" borderId="0" xfId="0" applyFont="1" applyAlignment="1">
      <alignment horizontal="center"/>
    </xf>
    <xf numFmtId="2" fontId="28" fillId="0" borderId="0" xfId="0" applyNumberFormat="1" applyFont="1"/>
    <xf numFmtId="0" fontId="28" fillId="0" borderId="0" xfId="0" applyFont="1"/>
    <xf numFmtId="2" fontId="13" fillId="0" borderId="0" xfId="0" quotePrefix="1" applyNumberFormat="1" applyFont="1" applyAlignment="1">
      <alignment horizontal="left" vertical="top"/>
    </xf>
    <xf numFmtId="0" fontId="28" fillId="0" borderId="0" xfId="0" applyFont="1" applyAlignment="1">
      <alignment horizontal="right"/>
    </xf>
    <xf numFmtId="1" fontId="28" fillId="0" borderId="0" xfId="0" applyNumberFormat="1" applyFont="1" applyAlignment="1">
      <alignment horizontal="center"/>
    </xf>
    <xf numFmtId="0" fontId="28" fillId="0" borderId="0" xfId="0" applyFont="1" applyAlignment="1">
      <alignment vertical="top" wrapText="1"/>
    </xf>
    <xf numFmtId="2" fontId="13" fillId="0" borderId="0" xfId="0" applyNumberFormat="1" applyFont="1"/>
    <xf numFmtId="0" fontId="13" fillId="0" borderId="0" xfId="0" applyFont="1" applyAlignment="1">
      <alignment horizontal="left" indent="5"/>
    </xf>
    <xf numFmtId="0" fontId="13" fillId="4" borderId="0" xfId="0" applyFont="1" applyFill="1" applyAlignment="1">
      <alignment wrapText="1"/>
    </xf>
    <xf numFmtId="1" fontId="28" fillId="0" borderId="0" xfId="0" applyNumberFormat="1" applyFont="1" applyAlignment="1" applyProtection="1">
      <alignment horizontal="center"/>
      <protection locked="0"/>
    </xf>
    <xf numFmtId="1" fontId="13" fillId="0" borderId="0" xfId="0" quotePrefix="1" applyNumberFormat="1" applyFont="1" applyAlignment="1">
      <alignment horizontal="center"/>
    </xf>
    <xf numFmtId="0" fontId="16" fillId="4" borderId="0" xfId="0" applyFont="1" applyFill="1" applyAlignment="1">
      <alignment horizontal="left"/>
    </xf>
    <xf numFmtId="0" fontId="13" fillId="4" borderId="0" xfId="0" quotePrefix="1" applyFont="1" applyFill="1"/>
    <xf numFmtId="0" fontId="13" fillId="4" borderId="0" xfId="0" applyFont="1" applyFill="1" applyAlignment="1">
      <alignment horizontal="left"/>
    </xf>
    <xf numFmtId="1" fontId="13" fillId="4" borderId="0" xfId="0" applyNumberFormat="1" applyFont="1" applyFill="1" applyAlignment="1">
      <alignment horizontal="center"/>
    </xf>
    <xf numFmtId="0" fontId="13" fillId="4" borderId="0" xfId="0" applyFont="1" applyFill="1" applyAlignment="1">
      <alignment horizontal="right"/>
    </xf>
    <xf numFmtId="0" fontId="13" fillId="4" borderId="0" xfId="0" applyFont="1" applyFill="1" applyAlignment="1">
      <alignment horizontal="center"/>
    </xf>
    <xf numFmtId="0" fontId="13" fillId="4" borderId="0" xfId="0" applyFont="1" applyFill="1" applyAlignment="1">
      <alignment horizontal="left" indent="5"/>
    </xf>
    <xf numFmtId="1" fontId="13" fillId="4" borderId="0" xfId="0" quotePrefix="1" applyNumberFormat="1" applyFont="1" applyFill="1" applyAlignment="1">
      <alignment horizontal="center"/>
    </xf>
    <xf numFmtId="1" fontId="13" fillId="4" borderId="3" xfId="0" applyNumberFormat="1" applyFont="1" applyFill="1" applyBorder="1" applyAlignment="1">
      <alignment horizontal="center"/>
    </xf>
    <xf numFmtId="1" fontId="13" fillId="4" borderId="1" xfId="0" applyNumberFormat="1" applyFont="1" applyFill="1" applyBorder="1" applyAlignment="1">
      <alignment horizontal="center"/>
    </xf>
    <xf numFmtId="0" fontId="9" fillId="0" borderId="0" xfId="0" applyFont="1" applyAlignment="1">
      <alignment horizontal="center" wrapText="1"/>
    </xf>
    <xf numFmtId="0" fontId="14" fillId="0" borderId="0" xfId="0" applyFont="1" applyAlignment="1">
      <alignment horizontal="left" vertical="center" wrapText="1"/>
    </xf>
    <xf numFmtId="0" fontId="15" fillId="0" borderId="0" xfId="0" applyFont="1" applyAlignment="1">
      <alignment horizontal="left" vertical="top" wrapText="1"/>
    </xf>
    <xf numFmtId="0" fontId="11" fillId="0" borderId="0" xfId="0" applyFont="1" applyAlignment="1">
      <alignment horizontal="center" vertical="center"/>
    </xf>
    <xf numFmtId="0" fontId="13" fillId="3" borderId="0" xfId="0" applyFont="1" applyFill="1" applyAlignment="1">
      <alignment horizontal="left" vertical="center" wrapText="1"/>
    </xf>
    <xf numFmtId="0" fontId="10" fillId="0" borderId="0" xfId="0" applyFont="1" applyAlignment="1">
      <alignment horizontal="left" vertical="center" wrapText="1"/>
    </xf>
    <xf numFmtId="0" fontId="13" fillId="0" borderId="0" xfId="0" applyFont="1" applyAlignment="1">
      <alignment horizontal="center"/>
    </xf>
    <xf numFmtId="0" fontId="13" fillId="0" borderId="0" xfId="0" applyFont="1" applyAlignment="1">
      <alignment horizontal="right"/>
    </xf>
    <xf numFmtId="0" fontId="18" fillId="2" borderId="1" xfId="0" applyFont="1" applyFill="1" applyBorder="1" applyAlignment="1" applyProtection="1">
      <alignment horizontal="left"/>
      <protection locked="0"/>
    </xf>
    <xf numFmtId="0" fontId="18" fillId="2" borderId="2" xfId="0" applyFont="1" applyFill="1" applyBorder="1" applyAlignment="1" applyProtection="1">
      <alignment horizontal="center"/>
      <protection locked="0"/>
    </xf>
    <xf numFmtId="0" fontId="19" fillId="2" borderId="2" xfId="1" applyFont="1" applyFill="1" applyBorder="1" applyAlignment="1" applyProtection="1">
      <alignment horizontal="center"/>
      <protection locked="0"/>
    </xf>
    <xf numFmtId="0" fontId="9" fillId="0" borderId="0" xfId="0" applyFont="1" applyAlignment="1">
      <alignment horizontal="center" vertical="center"/>
    </xf>
    <xf numFmtId="0" fontId="9" fillId="2" borderId="4" xfId="0" applyFont="1" applyFill="1" applyBorder="1" applyAlignment="1" applyProtection="1">
      <alignment horizontal="left" vertical="center"/>
      <protection locked="0"/>
    </xf>
    <xf numFmtId="0" fontId="9" fillId="2" borderId="5" xfId="0" applyFont="1" applyFill="1" applyBorder="1" applyAlignment="1" applyProtection="1">
      <alignment horizontal="left" vertical="center"/>
      <protection locked="0"/>
    </xf>
    <xf numFmtId="0" fontId="9" fillId="2" borderId="6" xfId="0" applyFont="1" applyFill="1" applyBorder="1" applyAlignment="1" applyProtection="1">
      <alignment horizontal="left" vertical="center"/>
      <protection locked="0"/>
    </xf>
    <xf numFmtId="0" fontId="25" fillId="2" borderId="4" xfId="0" applyFont="1" applyFill="1" applyBorder="1" applyAlignment="1">
      <alignment horizontal="left" vertical="center"/>
    </xf>
    <xf numFmtId="0" fontId="25" fillId="2" borderId="5" xfId="0" applyFont="1" applyFill="1" applyBorder="1" applyAlignment="1">
      <alignment horizontal="left" vertical="center"/>
    </xf>
    <xf numFmtId="0" fontId="25" fillId="2" borderId="6" xfId="0" applyFont="1" applyFill="1" applyBorder="1" applyAlignment="1">
      <alignment horizontal="left" vertical="center"/>
    </xf>
    <xf numFmtId="0" fontId="27" fillId="0" borderId="0" xfId="0" applyFont="1" applyAlignment="1">
      <alignment horizontal="center" vertical="center"/>
    </xf>
    <xf numFmtId="0" fontId="25" fillId="2" borderId="0" xfId="0" applyFont="1" applyFill="1" applyAlignment="1">
      <alignment horizontal="left" vertical="center"/>
    </xf>
    <xf numFmtId="0" fontId="29" fillId="2" borderId="0" xfId="0" applyFont="1" applyFill="1" applyAlignment="1">
      <alignment horizontal="left" vertical="center"/>
    </xf>
    <xf numFmtId="0" fontId="13" fillId="4" borderId="0" xfId="0" applyFont="1" applyFill="1" applyAlignment="1">
      <alignment horizontal="right"/>
    </xf>
  </cellXfs>
  <cellStyles count="12">
    <cellStyle name="Followed Hyperlink" xfId="9" builtinId="9" hidden="1"/>
    <cellStyle name="Followed Hyperlink" xfId="10" builtinId="9" hidden="1"/>
    <cellStyle name="Followed Hyperlink" xfId="11" builtinId="9" hidden="1"/>
    <cellStyle name="Hyperlink" xfId="1" builtinId="8"/>
    <cellStyle name="Hyperlink 2" xfId="2" xr:uid="{00000000-0005-0000-0000-000004000000}"/>
    <cellStyle name="Normal" xfId="0" builtinId="0"/>
    <cellStyle name="Normal 2" xfId="3" xr:uid="{00000000-0005-0000-0000-000006000000}"/>
    <cellStyle name="Normal 3" xfId="4" xr:uid="{00000000-0005-0000-0000-000007000000}"/>
    <cellStyle name="Normal 4" xfId="5" xr:uid="{00000000-0005-0000-0000-000008000000}"/>
    <cellStyle name="Percent" xfId="6" builtinId="5"/>
    <cellStyle name="Percent 2" xfId="7" xr:uid="{00000000-0005-0000-0000-00000A000000}"/>
    <cellStyle name="Percent 3" xfId="8" xr:uid="{00000000-0005-0000-0000-00000B000000}"/>
  </cellStyles>
  <dxfs count="0"/>
  <tableStyles count="0" defaultTableStyle="TableStyleMedium2" defaultPivotStyle="PivotStyleLight16"/>
  <colors>
    <mruColors>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1.jpg"/></Relationships>
</file>

<file path=xl/drawings/_rels/drawing4.xml.rels><?xml version="1.0" encoding="UTF-8" standalone="yes"?>
<Relationships xmlns="http://schemas.openxmlformats.org/package/2006/relationships"><Relationship Id="rId1" Type="http://schemas.openxmlformats.org/officeDocument/2006/relationships/image" Target="../media/image1.jpg"/></Relationships>
</file>

<file path=xl/drawings/_rels/drawing5.xml.rels><?xml version="1.0" encoding="UTF-8" standalone="yes"?>
<Relationships xmlns="http://schemas.openxmlformats.org/package/2006/relationships"><Relationship Id="rId1" Type="http://schemas.openxmlformats.org/officeDocument/2006/relationships/image" Target="../media/image1.jpg"/></Relationships>
</file>

<file path=xl/drawings/_rels/drawing6.xml.rels><?xml version="1.0" encoding="UTF-8" standalone="yes"?>
<Relationships xmlns="http://schemas.openxmlformats.org/package/2006/relationships"><Relationship Id="rId1" Type="http://schemas.openxmlformats.org/officeDocument/2006/relationships/image" Target="../media/image1.jpg"/></Relationships>
</file>

<file path=xl/drawings/_rels/drawing7.xml.rels><?xml version="1.0" encoding="UTF-8" standalone="yes"?>
<Relationships xmlns="http://schemas.openxmlformats.org/package/2006/relationships"><Relationship Id="rId1" Type="http://schemas.openxmlformats.org/officeDocument/2006/relationships/image" Target="../media/image1.jpg"/></Relationships>
</file>

<file path=xl/drawings/_rels/drawing8.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247735</xdr:colOff>
      <xdr:row>0</xdr:row>
      <xdr:rowOff>555977</xdr:rowOff>
    </xdr:to>
    <xdr:pic>
      <xdr:nvPicPr>
        <xdr:cNvPr id="2" name="Picture 1">
          <a:extLst>
            <a:ext uri="{FF2B5EF4-FFF2-40B4-BE49-F238E27FC236}">
              <a16:creationId xmlns:a16="http://schemas.microsoft.com/office/drawing/2014/main" id="{6E5F1FA1-064C-494C-902E-47158FE8C103}"/>
            </a:ext>
          </a:extLst>
        </xdr:cNvPr>
        <xdr:cNvPicPr>
          <a:picLocks noChangeAspect="1"/>
        </xdr:cNvPicPr>
      </xdr:nvPicPr>
      <xdr:blipFill>
        <a:blip xmlns:r="http://schemas.openxmlformats.org/officeDocument/2006/relationships" r:embed="rId1"/>
        <a:stretch>
          <a:fillRect/>
        </a:stretch>
      </xdr:blipFill>
      <xdr:spPr>
        <a:xfrm>
          <a:off x="0" y="0"/>
          <a:ext cx="1457410" cy="56359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859875</xdr:colOff>
      <xdr:row>0</xdr:row>
      <xdr:rowOff>550897</xdr:rowOff>
    </xdr:to>
    <xdr:pic>
      <xdr:nvPicPr>
        <xdr:cNvPr id="2" name="Picture 1">
          <a:extLst>
            <a:ext uri="{FF2B5EF4-FFF2-40B4-BE49-F238E27FC236}">
              <a16:creationId xmlns:a16="http://schemas.microsoft.com/office/drawing/2014/main" id="{47DEBF2C-E2C5-418B-A24B-F061F83B69A7}"/>
            </a:ext>
          </a:extLst>
        </xdr:cNvPr>
        <xdr:cNvPicPr>
          <a:picLocks noChangeAspect="1"/>
        </xdr:cNvPicPr>
      </xdr:nvPicPr>
      <xdr:blipFill>
        <a:blip xmlns:r="http://schemas.openxmlformats.org/officeDocument/2006/relationships" r:embed="rId1"/>
        <a:stretch>
          <a:fillRect/>
        </a:stretch>
      </xdr:blipFill>
      <xdr:spPr>
        <a:xfrm>
          <a:off x="0" y="0"/>
          <a:ext cx="1454235" cy="56042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779230</xdr:colOff>
      <xdr:row>0</xdr:row>
      <xdr:rowOff>552167</xdr:rowOff>
    </xdr:to>
    <xdr:pic>
      <xdr:nvPicPr>
        <xdr:cNvPr id="2" name="Picture 1">
          <a:extLst>
            <a:ext uri="{FF2B5EF4-FFF2-40B4-BE49-F238E27FC236}">
              <a16:creationId xmlns:a16="http://schemas.microsoft.com/office/drawing/2014/main" id="{391B0483-BD1E-40BB-A0C6-159399C8A9A3}"/>
            </a:ext>
          </a:extLst>
        </xdr:cNvPr>
        <xdr:cNvPicPr>
          <a:picLocks noChangeAspect="1"/>
        </xdr:cNvPicPr>
      </xdr:nvPicPr>
      <xdr:blipFill>
        <a:blip xmlns:r="http://schemas.openxmlformats.org/officeDocument/2006/relationships" r:embed="rId1"/>
        <a:stretch>
          <a:fillRect/>
        </a:stretch>
      </xdr:blipFill>
      <xdr:spPr>
        <a:xfrm>
          <a:off x="0" y="0"/>
          <a:ext cx="1457410" cy="56359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783040</xdr:colOff>
      <xdr:row>0</xdr:row>
      <xdr:rowOff>555977</xdr:rowOff>
    </xdr:to>
    <xdr:pic>
      <xdr:nvPicPr>
        <xdr:cNvPr id="3" name="Picture 2">
          <a:extLst>
            <a:ext uri="{FF2B5EF4-FFF2-40B4-BE49-F238E27FC236}">
              <a16:creationId xmlns:a16="http://schemas.microsoft.com/office/drawing/2014/main" id="{187C06E6-8365-4CAD-A9DB-35F8C8F8C11D}"/>
            </a:ext>
          </a:extLst>
        </xdr:cNvPr>
        <xdr:cNvPicPr>
          <a:picLocks noChangeAspect="1"/>
        </xdr:cNvPicPr>
      </xdr:nvPicPr>
      <xdr:blipFill>
        <a:blip xmlns:r="http://schemas.openxmlformats.org/officeDocument/2006/relationships" r:embed="rId1"/>
        <a:stretch>
          <a:fillRect/>
        </a:stretch>
      </xdr:blipFill>
      <xdr:spPr>
        <a:xfrm>
          <a:off x="0" y="0"/>
          <a:ext cx="1457410" cy="563597"/>
        </a:xfrm>
        <a:prstGeom prst="rect">
          <a:avLst/>
        </a:prstGeom>
      </xdr:spPr>
    </xdr:pic>
    <xdr:clientData/>
  </xdr:twoCellAnchor>
  <xdr:twoCellAnchor editAs="oneCell">
    <xdr:from>
      <xdr:col>0</xdr:col>
      <xdr:colOff>0</xdr:colOff>
      <xdr:row>0</xdr:row>
      <xdr:rowOff>0</xdr:rowOff>
    </xdr:from>
    <xdr:to>
      <xdr:col>2</xdr:col>
      <xdr:colOff>783040</xdr:colOff>
      <xdr:row>0</xdr:row>
      <xdr:rowOff>555977</xdr:rowOff>
    </xdr:to>
    <xdr:pic>
      <xdr:nvPicPr>
        <xdr:cNvPr id="2" name="Picture 1">
          <a:extLst>
            <a:ext uri="{FF2B5EF4-FFF2-40B4-BE49-F238E27FC236}">
              <a16:creationId xmlns:a16="http://schemas.microsoft.com/office/drawing/2014/main" id="{72F2EFAE-8EE1-47D3-ADEB-17860F1242F1}"/>
            </a:ext>
          </a:extLst>
        </xdr:cNvPr>
        <xdr:cNvPicPr>
          <a:picLocks noChangeAspect="1"/>
        </xdr:cNvPicPr>
      </xdr:nvPicPr>
      <xdr:blipFill>
        <a:blip xmlns:r="http://schemas.openxmlformats.org/officeDocument/2006/relationships" r:embed="rId1"/>
        <a:stretch>
          <a:fillRect/>
        </a:stretch>
      </xdr:blipFill>
      <xdr:spPr>
        <a:xfrm>
          <a:off x="0" y="0"/>
          <a:ext cx="1457410" cy="563597"/>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779230</xdr:colOff>
      <xdr:row>0</xdr:row>
      <xdr:rowOff>552167</xdr:rowOff>
    </xdr:to>
    <xdr:pic>
      <xdr:nvPicPr>
        <xdr:cNvPr id="2" name="Picture 1">
          <a:extLst>
            <a:ext uri="{FF2B5EF4-FFF2-40B4-BE49-F238E27FC236}">
              <a16:creationId xmlns:a16="http://schemas.microsoft.com/office/drawing/2014/main" id="{AF7CC6A4-31C8-4486-A82C-6E5CEE8CE082}"/>
            </a:ext>
          </a:extLst>
        </xdr:cNvPr>
        <xdr:cNvPicPr>
          <a:picLocks noChangeAspect="1"/>
        </xdr:cNvPicPr>
      </xdr:nvPicPr>
      <xdr:blipFill>
        <a:blip xmlns:r="http://schemas.openxmlformats.org/officeDocument/2006/relationships" r:embed="rId1"/>
        <a:stretch>
          <a:fillRect/>
        </a:stretch>
      </xdr:blipFill>
      <xdr:spPr>
        <a:xfrm>
          <a:off x="0" y="0"/>
          <a:ext cx="1457410" cy="563597"/>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779230</xdr:colOff>
      <xdr:row>0</xdr:row>
      <xdr:rowOff>552167</xdr:rowOff>
    </xdr:to>
    <xdr:pic>
      <xdr:nvPicPr>
        <xdr:cNvPr id="2" name="Picture 1">
          <a:extLst>
            <a:ext uri="{FF2B5EF4-FFF2-40B4-BE49-F238E27FC236}">
              <a16:creationId xmlns:a16="http://schemas.microsoft.com/office/drawing/2014/main" id="{79315429-1B64-4C8E-886A-F438F8CB3A9D}"/>
            </a:ext>
          </a:extLst>
        </xdr:cNvPr>
        <xdr:cNvPicPr>
          <a:picLocks noChangeAspect="1"/>
        </xdr:cNvPicPr>
      </xdr:nvPicPr>
      <xdr:blipFill>
        <a:blip xmlns:r="http://schemas.openxmlformats.org/officeDocument/2006/relationships" r:embed="rId1"/>
        <a:stretch>
          <a:fillRect/>
        </a:stretch>
      </xdr:blipFill>
      <xdr:spPr>
        <a:xfrm>
          <a:off x="0" y="0"/>
          <a:ext cx="1457410" cy="563597"/>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779230</xdr:colOff>
      <xdr:row>0</xdr:row>
      <xdr:rowOff>552167</xdr:rowOff>
    </xdr:to>
    <xdr:pic>
      <xdr:nvPicPr>
        <xdr:cNvPr id="2" name="Picture 1">
          <a:extLst>
            <a:ext uri="{FF2B5EF4-FFF2-40B4-BE49-F238E27FC236}">
              <a16:creationId xmlns:a16="http://schemas.microsoft.com/office/drawing/2014/main" id="{EEB57EC6-1010-40C8-8D25-02CBFE9EC5C9}"/>
            </a:ext>
          </a:extLst>
        </xdr:cNvPr>
        <xdr:cNvPicPr>
          <a:picLocks noChangeAspect="1"/>
        </xdr:cNvPicPr>
      </xdr:nvPicPr>
      <xdr:blipFill>
        <a:blip xmlns:r="http://schemas.openxmlformats.org/officeDocument/2006/relationships" r:embed="rId1"/>
        <a:stretch>
          <a:fillRect/>
        </a:stretch>
      </xdr:blipFill>
      <xdr:spPr>
        <a:xfrm>
          <a:off x="0" y="0"/>
          <a:ext cx="1457410" cy="563597"/>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783040</xdr:colOff>
      <xdr:row>0</xdr:row>
      <xdr:rowOff>555977</xdr:rowOff>
    </xdr:to>
    <xdr:pic>
      <xdr:nvPicPr>
        <xdr:cNvPr id="2" name="Picture 1">
          <a:extLst>
            <a:ext uri="{FF2B5EF4-FFF2-40B4-BE49-F238E27FC236}">
              <a16:creationId xmlns:a16="http://schemas.microsoft.com/office/drawing/2014/main" id="{F78CD11A-ACF4-432F-9F97-62D95A4A509B}"/>
            </a:ext>
          </a:extLst>
        </xdr:cNvPr>
        <xdr:cNvPicPr>
          <a:picLocks noChangeAspect="1"/>
        </xdr:cNvPicPr>
      </xdr:nvPicPr>
      <xdr:blipFill>
        <a:blip xmlns:r="http://schemas.openxmlformats.org/officeDocument/2006/relationships" r:embed="rId1"/>
        <a:stretch>
          <a:fillRect/>
        </a:stretch>
      </xdr:blipFill>
      <xdr:spPr>
        <a:xfrm>
          <a:off x="0" y="0"/>
          <a:ext cx="1457410" cy="563597"/>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24"/>
  <sheetViews>
    <sheetView tabSelected="1" zoomScaleNormal="100" workbookViewId="0">
      <selection sqref="A1:H1"/>
    </sheetView>
  </sheetViews>
  <sheetFormatPr defaultRowHeight="13.8" x14ac:dyDescent="0.3"/>
  <cols>
    <col min="1" max="6" width="8.88671875" style="3"/>
    <col min="7" max="7" width="31.21875" style="3" customWidth="1"/>
    <col min="8" max="8" width="6" style="3" customWidth="1"/>
    <col min="9" max="16384" width="8.88671875" style="3"/>
  </cols>
  <sheetData>
    <row r="1" spans="1:10" s="1" customFormat="1" ht="70.5" customHeight="1" x14ac:dyDescent="0.45">
      <c r="A1" s="85" t="s">
        <v>129</v>
      </c>
      <c r="B1" s="85"/>
      <c r="C1" s="85"/>
      <c r="D1" s="85"/>
      <c r="E1" s="85"/>
      <c r="F1" s="85"/>
      <c r="G1" s="85"/>
      <c r="H1" s="85"/>
    </row>
    <row r="3" spans="1:10" ht="18" x14ac:dyDescent="0.3">
      <c r="A3" s="88" t="s">
        <v>34</v>
      </c>
      <c r="B3" s="88"/>
      <c r="C3" s="88"/>
      <c r="D3" s="88"/>
      <c r="E3" s="88"/>
      <c r="F3" s="88"/>
      <c r="G3" s="88"/>
      <c r="H3" s="88"/>
      <c r="I3" s="2"/>
    </row>
    <row r="4" spans="1:10" ht="15.6" x14ac:dyDescent="0.3">
      <c r="A4" s="4"/>
    </row>
    <row r="5" spans="1:10" ht="204.75" customHeight="1" x14ac:dyDescent="0.3">
      <c r="A5" s="86" t="s">
        <v>127</v>
      </c>
      <c r="B5" s="86"/>
      <c r="C5" s="86"/>
      <c r="D5" s="86"/>
      <c r="E5" s="86"/>
      <c r="F5" s="86"/>
      <c r="G5" s="86"/>
      <c r="H5" s="86"/>
      <c r="I5" s="5"/>
      <c r="J5" s="6"/>
    </row>
    <row r="6" spans="1:10" ht="15" customHeight="1" x14ac:dyDescent="0.3">
      <c r="H6" s="7"/>
      <c r="J6" s="6"/>
    </row>
    <row r="7" spans="1:10" ht="15" customHeight="1" x14ac:dyDescent="0.3">
      <c r="A7" s="8" t="s">
        <v>35</v>
      </c>
      <c r="H7" s="7"/>
      <c r="J7" s="6"/>
    </row>
    <row r="8" spans="1:10" ht="15" customHeight="1" x14ac:dyDescent="0.3">
      <c r="A8" s="90" t="s">
        <v>38</v>
      </c>
      <c r="B8" s="90"/>
      <c r="C8" s="90"/>
      <c r="D8" s="90"/>
      <c r="E8" s="90"/>
      <c r="F8" s="90"/>
      <c r="G8" s="90"/>
      <c r="H8" s="90"/>
      <c r="J8" s="6"/>
    </row>
    <row r="9" spans="1:10" ht="15" customHeight="1" x14ac:dyDescent="0.3">
      <c r="A9" s="90" t="s">
        <v>128</v>
      </c>
      <c r="B9" s="90"/>
      <c r="C9" s="90"/>
      <c r="D9" s="90"/>
      <c r="E9" s="90"/>
      <c r="F9" s="90"/>
      <c r="G9" s="90"/>
      <c r="H9" s="90"/>
      <c r="J9" s="6"/>
    </row>
    <row r="10" spans="1:10" ht="15" customHeight="1" x14ac:dyDescent="0.3">
      <c r="A10" s="90" t="s">
        <v>39</v>
      </c>
      <c r="B10" s="90"/>
      <c r="C10" s="90"/>
      <c r="D10" s="90"/>
      <c r="E10" s="90"/>
      <c r="F10" s="90"/>
      <c r="G10" s="90"/>
      <c r="H10" s="90"/>
      <c r="J10" s="6"/>
    </row>
    <row r="11" spans="1:10" ht="15.6" x14ac:dyDescent="0.3">
      <c r="A11" s="90" t="s">
        <v>111</v>
      </c>
      <c r="B11" s="90"/>
      <c r="C11" s="90"/>
      <c r="D11" s="90"/>
      <c r="E11" s="90"/>
      <c r="F11" s="90"/>
      <c r="G11" s="90"/>
      <c r="H11" s="90"/>
    </row>
    <row r="12" spans="1:10" ht="15.6" x14ac:dyDescent="0.3">
      <c r="A12" s="90" t="s">
        <v>40</v>
      </c>
      <c r="B12" s="90"/>
      <c r="C12" s="90"/>
      <c r="D12" s="90"/>
      <c r="E12" s="90"/>
      <c r="F12" s="90"/>
      <c r="G12" s="90"/>
      <c r="H12" s="90"/>
    </row>
    <row r="13" spans="1:10" ht="15.6" x14ac:dyDescent="0.3">
      <c r="A13" s="90" t="s">
        <v>41</v>
      </c>
      <c r="B13" s="90"/>
      <c r="C13" s="90"/>
      <c r="D13" s="90"/>
      <c r="E13" s="90"/>
      <c r="F13" s="90"/>
      <c r="G13" s="90"/>
      <c r="H13" s="90"/>
    </row>
    <row r="14" spans="1:10" ht="28.5" customHeight="1" x14ac:dyDescent="0.3">
      <c r="A14" s="90" t="s">
        <v>51</v>
      </c>
      <c r="B14" s="90"/>
      <c r="C14" s="90"/>
      <c r="D14" s="90"/>
      <c r="E14" s="90"/>
      <c r="F14" s="90"/>
      <c r="G14" s="90"/>
      <c r="H14" s="90"/>
    </row>
    <row r="15" spans="1:10" ht="15.6" x14ac:dyDescent="0.3">
      <c r="A15" s="90" t="s">
        <v>42</v>
      </c>
      <c r="B15" s="90"/>
      <c r="C15" s="90"/>
      <c r="D15" s="90"/>
      <c r="E15" s="90"/>
      <c r="F15" s="90"/>
      <c r="G15" s="90"/>
      <c r="H15" s="90"/>
    </row>
    <row r="16" spans="1:10" ht="15.6" x14ac:dyDescent="0.3">
      <c r="A16" s="90" t="s">
        <v>43</v>
      </c>
      <c r="B16" s="90"/>
      <c r="C16" s="90"/>
      <c r="D16" s="90"/>
      <c r="E16" s="90"/>
      <c r="F16" s="90"/>
      <c r="G16" s="90"/>
      <c r="H16" s="90"/>
    </row>
    <row r="17" spans="1:9" ht="15.6" x14ac:dyDescent="0.3">
      <c r="A17" s="90" t="s">
        <v>44</v>
      </c>
      <c r="B17" s="90"/>
      <c r="C17" s="90"/>
      <c r="D17" s="90"/>
      <c r="E17" s="90"/>
      <c r="F17" s="90"/>
      <c r="G17" s="90"/>
      <c r="H17" s="90"/>
    </row>
    <row r="18" spans="1:9" ht="15" customHeight="1" x14ac:dyDescent="0.3">
      <c r="A18" s="89" t="s">
        <v>119</v>
      </c>
      <c r="B18" s="89"/>
      <c r="C18" s="89"/>
      <c r="D18" s="89"/>
      <c r="E18" s="89"/>
      <c r="F18" s="89"/>
      <c r="G18" s="89"/>
      <c r="H18" s="9"/>
    </row>
    <row r="19" spans="1:9" x14ac:dyDescent="0.3">
      <c r="H19" s="7"/>
    </row>
    <row r="20" spans="1:9" ht="15" customHeight="1" x14ac:dyDescent="0.3">
      <c r="A20" s="8" t="s">
        <v>36</v>
      </c>
      <c r="H20" s="7"/>
    </row>
    <row r="21" spans="1:9" ht="33.75" customHeight="1" x14ac:dyDescent="0.3">
      <c r="A21" s="87" t="s">
        <v>110</v>
      </c>
      <c r="B21" s="87"/>
      <c r="C21" s="87"/>
      <c r="D21" s="87"/>
      <c r="E21" s="87"/>
      <c r="F21" s="87"/>
      <c r="G21" s="87"/>
      <c r="H21" s="87"/>
      <c r="I21" s="10"/>
    </row>
    <row r="23" spans="1:9" ht="15.6" x14ac:dyDescent="0.3">
      <c r="A23" s="8" t="s">
        <v>47</v>
      </c>
    </row>
    <row r="24" spans="1:9" ht="15.6" x14ac:dyDescent="0.3">
      <c r="A24" s="11" t="s">
        <v>120</v>
      </c>
    </row>
  </sheetData>
  <sheetProtection algorithmName="SHA-512" hashValue="bykQxrXRL0SRilre7QFUiXPkAh1u5OXEIqt5gIM1f9qBuhlVKO4n0B/ShzpksSd3mvp7nmJRjqzFVRwue9MiOQ==" saltValue="fDG6fm6WRARfV2qCZIN1Wg==" spinCount="100000" sheet="1" objects="1" scenarios="1"/>
  <mergeCells count="15">
    <mergeCell ref="A1:H1"/>
    <mergeCell ref="A5:H5"/>
    <mergeCell ref="A21:H21"/>
    <mergeCell ref="A3:H3"/>
    <mergeCell ref="A18:G18"/>
    <mergeCell ref="A14:H14"/>
    <mergeCell ref="A8:H8"/>
    <mergeCell ref="A9:H9"/>
    <mergeCell ref="A10:H10"/>
    <mergeCell ref="A11:H11"/>
    <mergeCell ref="A12:H12"/>
    <mergeCell ref="A13:H13"/>
    <mergeCell ref="A15:H15"/>
    <mergeCell ref="A16:H16"/>
    <mergeCell ref="A17:H17"/>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19"/>
  <sheetViews>
    <sheetView zoomScaleNormal="100" workbookViewId="0">
      <selection activeCell="C5" sqref="C5:G5"/>
    </sheetView>
  </sheetViews>
  <sheetFormatPr defaultColWidth="8.77734375" defaultRowHeight="15.6" x14ac:dyDescent="0.3"/>
  <cols>
    <col min="1" max="1" width="8.44140625" style="30" customWidth="1"/>
    <col min="2" max="2" width="14.77734375" style="1" customWidth="1"/>
    <col min="3" max="3" width="34.77734375" style="1" customWidth="1"/>
    <col min="4" max="4" width="9.21875" style="22" bestFit="1" customWidth="1"/>
    <col min="5" max="5" width="7.77734375" style="22" bestFit="1" customWidth="1"/>
    <col min="6" max="6" width="9.21875" style="22" bestFit="1" customWidth="1"/>
    <col min="7" max="7" width="12.21875" style="32" customWidth="1"/>
    <col min="8" max="16384" width="8.77734375" style="1"/>
  </cols>
  <sheetData>
    <row r="1" spans="1:7" ht="64.5" customHeight="1" x14ac:dyDescent="0.45">
      <c r="A1" s="85" t="s">
        <v>129</v>
      </c>
      <c r="B1" s="85"/>
      <c r="C1" s="85"/>
      <c r="D1" s="85"/>
      <c r="E1" s="85"/>
      <c r="F1" s="85"/>
      <c r="G1" s="85"/>
    </row>
    <row r="2" spans="1:7" x14ac:dyDescent="0.3">
      <c r="A2" s="12"/>
      <c r="B2" s="12"/>
      <c r="C2" s="12"/>
      <c r="D2" s="12"/>
      <c r="E2" s="12"/>
      <c r="F2" s="12"/>
      <c r="G2" s="12"/>
    </row>
    <row r="3" spans="1:7" x14ac:dyDescent="0.3">
      <c r="A3" s="91" t="s">
        <v>14</v>
      </c>
      <c r="B3" s="91"/>
      <c r="C3" s="91"/>
      <c r="D3" s="91"/>
      <c r="E3" s="91"/>
      <c r="F3" s="91"/>
      <c r="G3" s="91"/>
    </row>
    <row r="4" spans="1:7" x14ac:dyDescent="0.3">
      <c r="A4" s="12"/>
      <c r="B4" s="12"/>
      <c r="C4" s="12"/>
      <c r="D4" s="12"/>
      <c r="E4" s="12"/>
      <c r="F4" s="12"/>
      <c r="G4" s="12"/>
    </row>
    <row r="5" spans="1:7" ht="22.05" customHeight="1" x14ac:dyDescent="0.3">
      <c r="A5" s="92" t="s">
        <v>45</v>
      </c>
      <c r="B5" s="92"/>
      <c r="C5" s="93"/>
      <c r="D5" s="93"/>
      <c r="E5" s="93"/>
      <c r="F5" s="93"/>
      <c r="G5" s="93"/>
    </row>
    <row r="6" spans="1:7" ht="22.05" customHeight="1" x14ac:dyDescent="0.3">
      <c r="A6" s="92" t="s">
        <v>46</v>
      </c>
      <c r="B6" s="92"/>
      <c r="C6" s="94"/>
      <c r="D6" s="94"/>
      <c r="E6" s="94"/>
      <c r="F6" s="94"/>
      <c r="G6" s="94"/>
    </row>
    <row r="7" spans="1:7" ht="22.05" customHeight="1" x14ac:dyDescent="0.3">
      <c r="A7" s="92" t="s">
        <v>15</v>
      </c>
      <c r="B7" s="92"/>
      <c r="C7" s="14"/>
      <c r="D7" s="13" t="s">
        <v>17</v>
      </c>
      <c r="E7" s="95"/>
      <c r="F7" s="95"/>
      <c r="G7" s="95"/>
    </row>
    <row r="8" spans="1:7" ht="22.05" customHeight="1" x14ac:dyDescent="0.3">
      <c r="A8" s="92" t="s">
        <v>16</v>
      </c>
      <c r="B8" s="92"/>
      <c r="C8" s="93"/>
      <c r="D8" s="93"/>
      <c r="E8" s="93"/>
      <c r="F8" s="93"/>
      <c r="G8" s="93"/>
    </row>
    <row r="9" spans="1:7" ht="13.5" customHeight="1" x14ac:dyDescent="0.3">
      <c r="A9" s="13"/>
      <c r="B9" s="13"/>
      <c r="C9" s="15"/>
      <c r="D9" s="15"/>
      <c r="E9" s="15"/>
      <c r="F9" s="15"/>
      <c r="G9" s="16"/>
    </row>
    <row r="10" spans="1:7" ht="27.75" customHeight="1" x14ac:dyDescent="0.3">
      <c r="A10" s="12"/>
      <c r="B10" s="17"/>
      <c r="C10" s="15"/>
      <c r="D10" s="18" t="s">
        <v>29</v>
      </c>
      <c r="E10" s="15"/>
      <c r="F10" s="15"/>
      <c r="G10" s="16"/>
    </row>
    <row r="11" spans="1:7" x14ac:dyDescent="0.3">
      <c r="A11" s="19" t="s">
        <v>25</v>
      </c>
      <c r="B11" s="20"/>
      <c r="D11" s="21" t="s">
        <v>28</v>
      </c>
      <c r="F11" s="22" t="s">
        <v>27</v>
      </c>
      <c r="G11" s="23"/>
    </row>
    <row r="12" spans="1:7" ht="20.25" customHeight="1" x14ac:dyDescent="0.3">
      <c r="A12" s="12" t="s">
        <v>0</v>
      </c>
      <c r="B12" s="24" t="s">
        <v>52</v>
      </c>
      <c r="D12" s="25">
        <f>+'I. Mtg &amp; Events'!F18</f>
        <v>0</v>
      </c>
      <c r="E12" s="26" t="s">
        <v>26</v>
      </c>
      <c r="F12" s="27">
        <v>520</v>
      </c>
      <c r="G12" s="28">
        <f t="shared" ref="G12:G16" si="0">+D12/F12</f>
        <v>0</v>
      </c>
    </row>
    <row r="13" spans="1:7" ht="20.25" customHeight="1" x14ac:dyDescent="0.3">
      <c r="A13" s="12" t="s">
        <v>8</v>
      </c>
      <c r="B13" s="24" t="s">
        <v>53</v>
      </c>
      <c r="D13" s="25">
        <f>+'II. Leg Cmt Activity'!F20</f>
        <v>0</v>
      </c>
      <c r="E13" s="26" t="s">
        <v>26</v>
      </c>
      <c r="F13" s="27">
        <v>175</v>
      </c>
      <c r="G13" s="28">
        <f t="shared" si="0"/>
        <v>0</v>
      </c>
    </row>
    <row r="14" spans="1:7" ht="20.25" customHeight="1" x14ac:dyDescent="0.3">
      <c r="A14" s="12" t="s">
        <v>9</v>
      </c>
      <c r="B14" s="24" t="s">
        <v>54</v>
      </c>
      <c r="D14" s="25">
        <f>+'III. Grass Roots Activity'!F22</f>
        <v>0</v>
      </c>
      <c r="E14" s="26" t="s">
        <v>26</v>
      </c>
      <c r="F14" s="27">
        <v>215</v>
      </c>
      <c r="G14" s="28">
        <f t="shared" si="0"/>
        <v>0</v>
      </c>
    </row>
    <row r="15" spans="1:7" ht="20.25" customHeight="1" x14ac:dyDescent="0.3">
      <c r="A15" s="12" t="s">
        <v>11</v>
      </c>
      <c r="B15" s="24" t="s">
        <v>55</v>
      </c>
      <c r="D15" s="25">
        <f>+'IV. Pub Rel Comm'!F16</f>
        <v>0</v>
      </c>
      <c r="E15" s="26" t="s">
        <v>26</v>
      </c>
      <c r="F15" s="27">
        <v>150</v>
      </c>
      <c r="G15" s="28">
        <f t="shared" si="0"/>
        <v>0</v>
      </c>
    </row>
    <row r="16" spans="1:7" ht="20.25" customHeight="1" x14ac:dyDescent="0.3">
      <c r="A16" s="12" t="s">
        <v>12</v>
      </c>
      <c r="B16" s="24" t="s">
        <v>18</v>
      </c>
      <c r="D16" s="25">
        <f>+'V. Other'!F13</f>
        <v>0</v>
      </c>
      <c r="E16" s="26" t="s">
        <v>26</v>
      </c>
      <c r="F16" s="27">
        <v>110</v>
      </c>
      <c r="G16" s="28">
        <f t="shared" si="0"/>
        <v>0</v>
      </c>
    </row>
    <row r="17" spans="1:7" ht="20.25" customHeight="1" x14ac:dyDescent="0.3">
      <c r="A17" s="12" t="s">
        <v>13</v>
      </c>
      <c r="B17" s="24" t="s">
        <v>130</v>
      </c>
      <c r="D17" s="25">
        <f>'VI. Bonus Pts'!F10</f>
        <v>0</v>
      </c>
      <c r="E17" s="26" t="s">
        <v>26</v>
      </c>
      <c r="F17" s="27">
        <v>50</v>
      </c>
      <c r="G17" s="28">
        <f>+D18/F17</f>
        <v>0</v>
      </c>
    </row>
    <row r="18" spans="1:7" ht="20.25" customHeight="1" x14ac:dyDescent="0.3">
      <c r="A18" s="12"/>
      <c r="B18" s="29"/>
      <c r="D18" s="21"/>
      <c r="E18" s="1"/>
      <c r="F18" s="1"/>
      <c r="G18" s="1"/>
    </row>
    <row r="19" spans="1:7" ht="22.5" customHeight="1" x14ac:dyDescent="0.3">
      <c r="B19" s="31"/>
      <c r="C19" s="13" t="s">
        <v>31</v>
      </c>
      <c r="D19" s="25">
        <f>SUM(D12:D18)</f>
        <v>0</v>
      </c>
      <c r="F19" s="27">
        <f>SUM(F12:F17)</f>
        <v>1220</v>
      </c>
      <c r="G19" s="28">
        <f>+D19/F19</f>
        <v>0</v>
      </c>
    </row>
  </sheetData>
  <sheetProtection algorithmName="SHA-512" hashValue="khtxz7VpcfG5zL08B6Nyrmwmk5Oij9QRoHiTJ9wg84jSKbnKaK4nWbuBoQfWFOk6SisCcKRj/oTddQuhxIHoFQ==" saltValue="yuooF6Y5uzUxmcbPMTS1XA==" spinCount="100000" sheet="1" objects="1" scenarios="1"/>
  <mergeCells count="10">
    <mergeCell ref="A1:G1"/>
    <mergeCell ref="A3:G3"/>
    <mergeCell ref="A5:B5"/>
    <mergeCell ref="A8:B8"/>
    <mergeCell ref="A6:B6"/>
    <mergeCell ref="A7:B7"/>
    <mergeCell ref="C5:G5"/>
    <mergeCell ref="C6:G6"/>
    <mergeCell ref="E7:G7"/>
    <mergeCell ref="C8:G8"/>
  </mergeCells>
  <phoneticPr fontId="2" type="noConversion"/>
  <pageMargins left="0.5" right="0.25" top="0.73" bottom="0.69" header="0.42" footer="0.38"/>
  <pageSetup orientation="portrait" r:id="rId1"/>
  <headerFooter alignWithMargins="0">
    <oddFooter>&amp;RNABIP Legislative Excellence 
Award - &amp;A</oddFooter>
  </headerFooter>
  <drawing r:id="rId2"/>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18"/>
  <sheetViews>
    <sheetView zoomScaleNormal="100" zoomScalePageLayoutView="150" workbookViewId="0">
      <selection activeCell="G12" sqref="G12"/>
    </sheetView>
  </sheetViews>
  <sheetFormatPr defaultColWidth="8.77734375" defaultRowHeight="15.6" x14ac:dyDescent="0.3"/>
  <cols>
    <col min="1" max="1" width="4.77734375" style="33" customWidth="1"/>
    <col min="2" max="2" width="4.77734375" style="3" customWidth="1"/>
    <col min="3" max="3" width="80.77734375" style="3" customWidth="1"/>
    <col min="4" max="4" width="5.77734375" style="22" customWidth="1"/>
    <col min="5" max="5" width="14.77734375" style="44" bestFit="1" customWidth="1"/>
    <col min="6" max="6" width="5.77734375" style="22" customWidth="1"/>
    <col min="7" max="7" width="15.77734375" style="3" bestFit="1" customWidth="1"/>
    <col min="8" max="16384" width="8.77734375" style="3"/>
  </cols>
  <sheetData>
    <row r="1" spans="1:7" ht="59.25" customHeight="1" thickBot="1" x14ac:dyDescent="0.35">
      <c r="C1" s="96" t="s">
        <v>129</v>
      </c>
      <c r="D1" s="96"/>
      <c r="E1" s="96"/>
      <c r="F1" s="96"/>
      <c r="G1" s="96"/>
    </row>
    <row r="2" spans="1:7" ht="24" thickBot="1" x14ac:dyDescent="0.35">
      <c r="C2" s="97" t="s">
        <v>32</v>
      </c>
      <c r="D2" s="98"/>
      <c r="E2" s="98"/>
      <c r="F2" s="98"/>
      <c r="G2" s="99"/>
    </row>
    <row r="3" spans="1:7" s="36" customFormat="1" ht="18" x14ac:dyDescent="0.35">
      <c r="A3" s="34" t="s">
        <v>0</v>
      </c>
      <c r="B3" s="35" t="s">
        <v>56</v>
      </c>
      <c r="D3" s="37"/>
      <c r="E3" s="38"/>
      <c r="F3" s="37"/>
    </row>
    <row r="4" spans="1:7" s="24" customFormat="1" x14ac:dyDescent="0.3">
      <c r="A4" s="12"/>
      <c r="B4" s="39" t="s">
        <v>2</v>
      </c>
      <c r="C4" s="24" t="s">
        <v>57</v>
      </c>
      <c r="D4" s="40"/>
      <c r="E4" s="13" t="s">
        <v>58</v>
      </c>
      <c r="F4" s="41">
        <f>IF(+D4&gt;1,200,(D4*200))</f>
        <v>0</v>
      </c>
      <c r="G4" s="24" t="s">
        <v>59</v>
      </c>
    </row>
    <row r="5" spans="1:7" x14ac:dyDescent="0.3">
      <c r="C5" s="24" t="s">
        <v>60</v>
      </c>
      <c r="D5" s="40"/>
      <c r="E5" s="13" t="s">
        <v>58</v>
      </c>
      <c r="F5" s="41">
        <f>IF(+D5&gt;1,200,(D5*200))</f>
        <v>0</v>
      </c>
      <c r="G5" s="24" t="s">
        <v>59</v>
      </c>
    </row>
    <row r="6" spans="1:7" ht="82.8" x14ac:dyDescent="0.3">
      <c r="C6" s="42" t="s">
        <v>61</v>
      </c>
      <c r="D6" s="43"/>
      <c r="F6" s="45"/>
    </row>
    <row r="7" spans="1:7" ht="13.8" x14ac:dyDescent="0.3">
      <c r="C7" s="46"/>
      <c r="D7" s="43"/>
      <c r="F7" s="45"/>
    </row>
    <row r="8" spans="1:7" s="24" customFormat="1" x14ac:dyDescent="0.3">
      <c r="A8" s="12"/>
      <c r="B8" s="39" t="s">
        <v>3</v>
      </c>
      <c r="C8" s="24" t="s">
        <v>62</v>
      </c>
      <c r="D8" s="40"/>
      <c r="E8" s="13" t="s">
        <v>1</v>
      </c>
      <c r="F8" s="41">
        <f>IF(+D8&gt;5,125,(D8*25))</f>
        <v>0</v>
      </c>
      <c r="G8" s="24" t="s">
        <v>63</v>
      </c>
    </row>
    <row r="9" spans="1:7" x14ac:dyDescent="0.3">
      <c r="B9" s="47"/>
      <c r="C9" s="42" t="s">
        <v>112</v>
      </c>
      <c r="D9" s="43"/>
    </row>
    <row r="11" spans="1:7" s="24" customFormat="1" ht="62.4" x14ac:dyDescent="0.3">
      <c r="A11" s="12"/>
      <c r="B11" s="48" t="s">
        <v>5</v>
      </c>
      <c r="C11" s="49" t="s">
        <v>68</v>
      </c>
      <c r="D11" s="40"/>
      <c r="E11" s="13" t="s">
        <v>6</v>
      </c>
      <c r="F11" s="41">
        <f>IF(+D11&gt;1,50,(D11*50))</f>
        <v>0</v>
      </c>
      <c r="G11" s="24" t="s">
        <v>4</v>
      </c>
    </row>
    <row r="12" spans="1:7" ht="82.8" x14ac:dyDescent="0.3">
      <c r="B12" s="47"/>
      <c r="C12" s="42" t="s">
        <v>61</v>
      </c>
      <c r="D12" s="43"/>
    </row>
    <row r="14" spans="1:7" s="24" customFormat="1" x14ac:dyDescent="0.3">
      <c r="A14" s="12"/>
      <c r="B14" s="39" t="s">
        <v>5</v>
      </c>
      <c r="C14" s="51" t="s">
        <v>121</v>
      </c>
    </row>
    <row r="15" spans="1:7" s="24" customFormat="1" x14ac:dyDescent="0.3">
      <c r="A15" s="12"/>
      <c r="B15" s="39"/>
      <c r="C15" s="51" t="s">
        <v>64</v>
      </c>
      <c r="D15" s="40"/>
      <c r="E15" s="13" t="s">
        <v>10</v>
      </c>
      <c r="F15" s="41">
        <f>IF(+D15&gt;12,120,(D15*10))</f>
        <v>0</v>
      </c>
      <c r="G15" s="24" t="s">
        <v>122</v>
      </c>
    </row>
    <row r="16" spans="1:7" s="24" customFormat="1" x14ac:dyDescent="0.3">
      <c r="A16" s="12"/>
      <c r="B16" s="39"/>
      <c r="C16" s="51" t="s">
        <v>65</v>
      </c>
      <c r="D16" s="40"/>
      <c r="E16" s="13" t="s">
        <v>7</v>
      </c>
      <c r="F16" s="41">
        <f>IF(+D16&gt;1,25,(D16*25))</f>
        <v>0</v>
      </c>
      <c r="G16" s="24" t="s">
        <v>30</v>
      </c>
    </row>
    <row r="17" spans="2:6" x14ac:dyDescent="0.3">
      <c r="B17" s="47"/>
      <c r="C17" s="52" t="s">
        <v>112</v>
      </c>
      <c r="D17" s="43"/>
    </row>
    <row r="18" spans="2:6" ht="30" customHeight="1" x14ac:dyDescent="0.3">
      <c r="C18" s="13" t="s">
        <v>123</v>
      </c>
      <c r="F18" s="50">
        <f>SUM(F4:F17)</f>
        <v>0</v>
      </c>
    </row>
  </sheetData>
  <sheetProtection algorithmName="SHA-512" hashValue="R3Ege1J78F16oPyH+k3bFo9vYo39Rn3pbnbEC0yWnn1sxRS5A8YlbxBZM49XG8grhjRLPnQedjIAQDdJ44SkUQ==" saltValue="3O69s5n3qAeVYbdkH4uCBQ==" spinCount="100000" sheet="1" objects="1" scenarios="1"/>
  <mergeCells count="2">
    <mergeCell ref="C1:G1"/>
    <mergeCell ref="C2:G2"/>
  </mergeCells>
  <phoneticPr fontId="2" type="noConversion"/>
  <pageMargins left="0.5" right="0.25" top="0.73" bottom="0.69" header="0.42" footer="0.38"/>
  <pageSetup orientation="landscape" r:id="rId1"/>
  <headerFooter alignWithMargins="0">
    <oddFooter>&amp;RNABIP Legislative Excellence Award - &amp;A</oddFooter>
  </headerFooter>
  <drawing r:id="rId2"/>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20"/>
  <sheetViews>
    <sheetView workbookViewId="0">
      <selection activeCell="C2" sqref="C2:G2"/>
    </sheetView>
  </sheetViews>
  <sheetFormatPr defaultColWidth="8.77734375" defaultRowHeight="15.6" x14ac:dyDescent="0.3"/>
  <cols>
    <col min="1" max="1" width="4.77734375" style="33" customWidth="1"/>
    <col min="2" max="2" width="4.77734375" style="3" customWidth="1"/>
    <col min="3" max="3" width="80.77734375" style="3" customWidth="1"/>
    <col min="4" max="4" width="5.77734375" style="22" customWidth="1"/>
    <col min="5" max="5" width="14.77734375" style="44" bestFit="1" customWidth="1"/>
    <col min="6" max="6" width="5.77734375" style="22" customWidth="1"/>
    <col min="7" max="7" width="15.77734375" style="24" bestFit="1" customWidth="1"/>
    <col min="8" max="16384" width="8.77734375" style="3"/>
  </cols>
  <sheetData>
    <row r="1" spans="1:7" ht="59.25" customHeight="1" thickBot="1" x14ac:dyDescent="0.35">
      <c r="C1" s="96" t="s">
        <v>129</v>
      </c>
      <c r="D1" s="96"/>
      <c r="E1" s="96"/>
      <c r="F1" s="96"/>
      <c r="G1" s="96"/>
    </row>
    <row r="2" spans="1:7" ht="21.6" thickBot="1" x14ac:dyDescent="0.35">
      <c r="C2" s="100" t="s">
        <v>33</v>
      </c>
      <c r="D2" s="101"/>
      <c r="E2" s="101"/>
      <c r="F2" s="101"/>
      <c r="G2" s="102"/>
    </row>
    <row r="3" spans="1:7" s="36" customFormat="1" ht="18" x14ac:dyDescent="0.35">
      <c r="A3" s="34" t="s">
        <v>8</v>
      </c>
      <c r="B3" s="35" t="s">
        <v>66</v>
      </c>
      <c r="D3" s="37"/>
      <c r="E3" s="38"/>
      <c r="F3" s="37"/>
      <c r="G3" s="24"/>
    </row>
    <row r="4" spans="1:7" s="24" customFormat="1" x14ac:dyDescent="0.3">
      <c r="A4" s="12"/>
      <c r="B4" s="39" t="s">
        <v>2</v>
      </c>
      <c r="C4" s="24" t="s">
        <v>67</v>
      </c>
      <c r="D4" s="40"/>
      <c r="E4" s="13" t="s">
        <v>6</v>
      </c>
      <c r="F4" s="41">
        <f>IF(+D4&gt;1,50,(D4*50))</f>
        <v>0</v>
      </c>
      <c r="G4" s="24" t="s">
        <v>4</v>
      </c>
    </row>
    <row r="5" spans="1:7" s="24" customFormat="1" ht="55.2" x14ac:dyDescent="0.3">
      <c r="A5" s="12"/>
      <c r="B5" s="39"/>
      <c r="C5" s="42" t="s">
        <v>131</v>
      </c>
    </row>
    <row r="6" spans="1:7" ht="22.05" customHeight="1" x14ac:dyDescent="0.3">
      <c r="B6" s="39"/>
      <c r="C6" s="24"/>
      <c r="E6" s="13"/>
    </row>
    <row r="7" spans="1:7" s="24" customFormat="1" x14ac:dyDescent="0.3">
      <c r="A7" s="12"/>
      <c r="B7" s="39" t="s">
        <v>3</v>
      </c>
      <c r="C7" s="24" t="s">
        <v>69</v>
      </c>
      <c r="D7" s="40"/>
      <c r="E7" s="13" t="s">
        <v>6</v>
      </c>
      <c r="F7" s="41">
        <f>IF(+D7&gt;1,50,(D7*50))</f>
        <v>0</v>
      </c>
      <c r="G7" s="24" t="s">
        <v>4</v>
      </c>
    </row>
    <row r="8" spans="1:7" x14ac:dyDescent="0.3">
      <c r="B8" s="47"/>
      <c r="C8" s="24" t="s">
        <v>70</v>
      </c>
      <c r="D8" s="40"/>
      <c r="E8" s="13" t="s">
        <v>6</v>
      </c>
      <c r="F8" s="41">
        <f>IF(+D8&gt;1,50,(D8*50))</f>
        <v>0</v>
      </c>
      <c r="G8" s="24" t="s">
        <v>4</v>
      </c>
    </row>
    <row r="9" spans="1:7" ht="27.6" x14ac:dyDescent="0.3">
      <c r="B9" s="47"/>
      <c r="C9" s="42" t="s">
        <v>72</v>
      </c>
    </row>
    <row r="10" spans="1:7" x14ac:dyDescent="0.3">
      <c r="B10" s="47"/>
      <c r="C10" s="46"/>
    </row>
    <row r="11" spans="1:7" s="24" customFormat="1" x14ac:dyDescent="0.3">
      <c r="A11" s="12"/>
      <c r="B11" s="39" t="s">
        <v>5</v>
      </c>
      <c r="C11" s="24" t="s">
        <v>71</v>
      </c>
      <c r="D11" s="40"/>
      <c r="E11" s="13" t="s">
        <v>7</v>
      </c>
      <c r="F11" s="41">
        <f>IF(+D11&gt;1,25,(D11*25))</f>
        <v>0</v>
      </c>
      <c r="G11" s="24" t="s">
        <v>30</v>
      </c>
    </row>
    <row r="12" spans="1:7" s="24" customFormat="1" ht="27.6" x14ac:dyDescent="0.3">
      <c r="A12" s="12"/>
      <c r="B12" s="39"/>
      <c r="C12" s="42" t="s">
        <v>73</v>
      </c>
    </row>
    <row r="13" spans="1:7" s="24" customFormat="1" x14ac:dyDescent="0.3">
      <c r="A13" s="12"/>
      <c r="B13" s="39"/>
      <c r="C13" s="46"/>
    </row>
    <row r="14" spans="1:7" s="24" customFormat="1" x14ac:dyDescent="0.3">
      <c r="A14" s="12"/>
      <c r="B14" s="39" t="s">
        <v>48</v>
      </c>
      <c r="C14" s="24" t="s">
        <v>74</v>
      </c>
      <c r="D14" s="40"/>
      <c r="E14" s="13" t="s">
        <v>7</v>
      </c>
      <c r="F14" s="22">
        <f>IF(+D14&gt;1,25,(D14*25))</f>
        <v>0</v>
      </c>
      <c r="G14" s="24" t="s">
        <v>30</v>
      </c>
    </row>
    <row r="15" spans="1:7" s="24" customFormat="1" ht="27.6" x14ac:dyDescent="0.3">
      <c r="A15" s="12"/>
      <c r="B15" s="39"/>
      <c r="C15" s="42" t="s">
        <v>73</v>
      </c>
      <c r="D15" s="53"/>
      <c r="E15" s="13"/>
      <c r="F15" s="22"/>
    </row>
    <row r="16" spans="1:7" s="24" customFormat="1" x14ac:dyDescent="0.3">
      <c r="A16" s="12"/>
      <c r="B16" s="39"/>
      <c r="D16" s="53"/>
      <c r="E16" s="13"/>
      <c r="F16" s="22"/>
    </row>
    <row r="17" spans="1:7" s="24" customFormat="1" ht="31.2" x14ac:dyDescent="0.3">
      <c r="A17" s="12"/>
      <c r="B17" s="54" t="s">
        <v>50</v>
      </c>
      <c r="C17" s="49" t="s">
        <v>75</v>
      </c>
      <c r="D17" s="40"/>
      <c r="E17" s="13" t="s">
        <v>7</v>
      </c>
      <c r="F17" s="22">
        <f>IF(+D17&gt;1,25,(D17*25))</f>
        <v>0</v>
      </c>
      <c r="G17" s="24" t="s">
        <v>30</v>
      </c>
    </row>
    <row r="18" spans="1:7" ht="27.6" x14ac:dyDescent="0.3">
      <c r="B18" s="47"/>
      <c r="C18" s="42" t="s">
        <v>73</v>
      </c>
      <c r="D18" s="43"/>
      <c r="G18" s="3"/>
    </row>
    <row r="19" spans="1:7" ht="12.6" customHeight="1" x14ac:dyDescent="0.3">
      <c r="C19" s="55"/>
    </row>
    <row r="20" spans="1:7" ht="22.35" customHeight="1" x14ac:dyDescent="0.3">
      <c r="C20" s="13" t="s">
        <v>76</v>
      </c>
      <c r="F20" s="41">
        <f>SUM(F4:F19)</f>
        <v>0</v>
      </c>
    </row>
  </sheetData>
  <sheetProtection algorithmName="SHA-512" hashValue="eL0t6/wAlhLk4Q0s14y3okmhZNQOMV1WAhXYltiwZCi5Axun4oN91lvLh6cG/nal9gMi7Wxaoo3D0CPiWDKyLA==" saltValue="tHCJrAPdYgQ4gW5Od9wSlg==" spinCount="100000" sheet="1" objects="1" scenarios="1"/>
  <mergeCells count="2">
    <mergeCell ref="C1:G1"/>
    <mergeCell ref="C2:G2"/>
  </mergeCells>
  <phoneticPr fontId="2" type="noConversion"/>
  <pageMargins left="0.5" right="0.25" top="0.73" bottom="0.69" header="0.42" footer="0.38"/>
  <pageSetup orientation="landscape" r:id="rId1"/>
  <headerFooter alignWithMargins="0">
    <oddFooter>&amp;RNABIP Legislative Excellence Award - &amp;A</oddFooter>
  </headerFooter>
  <drawing r:id="rId2"/>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26"/>
  <sheetViews>
    <sheetView zoomScaleNormal="100" workbookViewId="0">
      <selection activeCell="C2" sqref="C2:G2"/>
    </sheetView>
  </sheetViews>
  <sheetFormatPr defaultColWidth="8.77734375" defaultRowHeight="15.6" x14ac:dyDescent="0.3"/>
  <cols>
    <col min="1" max="1" width="4.77734375" style="33" customWidth="1"/>
    <col min="2" max="2" width="4.77734375" style="56" customWidth="1"/>
    <col min="3" max="3" width="80.77734375" style="3" customWidth="1"/>
    <col min="4" max="4" width="5.77734375" style="22" customWidth="1"/>
    <col min="5" max="5" width="14.77734375" style="44" bestFit="1" customWidth="1"/>
    <col min="6" max="6" width="5.77734375" style="22" customWidth="1"/>
    <col min="7" max="7" width="15.77734375" style="3" bestFit="1" customWidth="1"/>
    <col min="8" max="16384" width="8.77734375" style="3"/>
  </cols>
  <sheetData>
    <row r="1" spans="1:7" ht="60" customHeight="1" x14ac:dyDescent="0.3">
      <c r="C1" s="96" t="s">
        <v>129</v>
      </c>
      <c r="D1" s="103"/>
      <c r="E1" s="103"/>
      <c r="F1" s="103"/>
      <c r="G1" s="103"/>
    </row>
    <row r="2" spans="1:7" ht="21" x14ac:dyDescent="0.3">
      <c r="C2" s="104" t="s">
        <v>113</v>
      </c>
      <c r="D2" s="104"/>
      <c r="E2" s="104"/>
      <c r="F2" s="104"/>
      <c r="G2" s="104"/>
    </row>
    <row r="3" spans="1:7" s="35" customFormat="1" ht="18" x14ac:dyDescent="0.35">
      <c r="A3" s="34" t="s">
        <v>9</v>
      </c>
      <c r="B3" s="57" t="s">
        <v>77</v>
      </c>
      <c r="D3" s="37"/>
      <c r="E3" s="58"/>
      <c r="F3" s="37"/>
    </row>
    <row r="4" spans="1:7" s="24" customFormat="1" ht="31.2" x14ac:dyDescent="0.3">
      <c r="A4" s="12"/>
      <c r="B4" s="59" t="s">
        <v>2</v>
      </c>
      <c r="C4" s="49" t="s">
        <v>108</v>
      </c>
      <c r="D4" s="40"/>
      <c r="E4" s="13" t="s">
        <v>6</v>
      </c>
      <c r="F4" s="41">
        <f>IF(+D4&gt;1,50,(D4*50))</f>
        <v>0</v>
      </c>
      <c r="G4" s="24" t="s">
        <v>4</v>
      </c>
    </row>
    <row r="5" spans="1:7" x14ac:dyDescent="0.3">
      <c r="B5" s="60"/>
      <c r="C5" s="42" t="s">
        <v>109</v>
      </c>
      <c r="D5" s="43"/>
    </row>
    <row r="6" spans="1:7" s="24" customFormat="1" x14ac:dyDescent="0.3">
      <c r="A6" s="12"/>
      <c r="B6" s="61" t="s">
        <v>3</v>
      </c>
      <c r="C6" s="51" t="s">
        <v>125</v>
      </c>
      <c r="D6" s="53"/>
      <c r="E6" s="13"/>
      <c r="F6" s="22"/>
    </row>
    <row r="7" spans="1:7" s="24" customFormat="1" x14ac:dyDescent="0.3">
      <c r="A7" s="12"/>
      <c r="B7" s="39"/>
      <c r="C7" s="51" t="s">
        <v>78</v>
      </c>
      <c r="D7" s="40"/>
      <c r="E7" s="13" t="s">
        <v>79</v>
      </c>
      <c r="F7" s="41">
        <f>IF(+D7&gt;1,15,(D7*15))</f>
        <v>0</v>
      </c>
    </row>
    <row r="8" spans="1:7" s="24" customFormat="1" x14ac:dyDescent="0.3">
      <c r="A8" s="12"/>
      <c r="B8" s="39"/>
      <c r="C8" s="51" t="s">
        <v>80</v>
      </c>
      <c r="D8" s="40"/>
      <c r="E8" s="13" t="s">
        <v>81</v>
      </c>
      <c r="F8" s="41">
        <f>IF(+D8&gt;1,30,(D8*30))</f>
        <v>0</v>
      </c>
    </row>
    <row r="9" spans="1:7" s="24" customFormat="1" x14ac:dyDescent="0.3">
      <c r="A9" s="12"/>
      <c r="B9" s="39"/>
      <c r="C9" s="51" t="s">
        <v>82</v>
      </c>
      <c r="D9" s="40"/>
      <c r="E9" s="13" t="s">
        <v>6</v>
      </c>
      <c r="F9" s="41">
        <f>IF(+D9&gt;1,50,(D9*50))</f>
        <v>0</v>
      </c>
      <c r="G9" s="24" t="s">
        <v>4</v>
      </c>
    </row>
    <row r="10" spans="1:7" ht="69" x14ac:dyDescent="0.3">
      <c r="B10" s="60"/>
      <c r="C10" s="52" t="s">
        <v>114</v>
      </c>
      <c r="D10" s="43"/>
    </row>
    <row r="11" spans="1:7" x14ac:dyDescent="0.3">
      <c r="B11" s="61" t="s">
        <v>5</v>
      </c>
      <c r="C11" s="49" t="s">
        <v>124</v>
      </c>
      <c r="D11" s="40"/>
      <c r="E11" s="13" t="s">
        <v>6</v>
      </c>
      <c r="F11" s="41">
        <f>IF(+D11&gt;1,50,(D11*50))</f>
        <v>0</v>
      </c>
      <c r="G11" s="24" t="s">
        <v>4</v>
      </c>
    </row>
    <row r="12" spans="1:7" s="24" customFormat="1" ht="55.2" x14ac:dyDescent="0.3">
      <c r="A12" s="12"/>
      <c r="B12" s="60"/>
      <c r="C12" s="42" t="s">
        <v>83</v>
      </c>
      <c r="D12" s="43"/>
      <c r="E12" s="44"/>
      <c r="F12" s="22"/>
      <c r="G12" s="3"/>
    </row>
    <row r="13" spans="1:7" s="24" customFormat="1" x14ac:dyDescent="0.3">
      <c r="A13" s="12"/>
      <c r="B13" s="61" t="s">
        <v>48</v>
      </c>
      <c r="C13" s="24" t="s">
        <v>84</v>
      </c>
      <c r="D13" s="40"/>
      <c r="E13" s="13" t="s">
        <v>7</v>
      </c>
      <c r="F13" s="41">
        <f>IF(+D13&gt;1,25,(D13*25))</f>
        <v>0</v>
      </c>
      <c r="G13" s="24" t="s">
        <v>30</v>
      </c>
    </row>
    <row r="14" spans="1:7" ht="55.2" x14ac:dyDescent="0.3">
      <c r="B14" s="60"/>
      <c r="C14" s="42" t="s">
        <v>85</v>
      </c>
      <c r="D14" s="53"/>
      <c r="E14" s="13"/>
      <c r="G14" s="24"/>
    </row>
    <row r="15" spans="1:7" s="24" customFormat="1" x14ac:dyDescent="0.3">
      <c r="A15" s="12"/>
      <c r="B15" s="62" t="s">
        <v>50</v>
      </c>
      <c r="C15" s="51" t="s">
        <v>115</v>
      </c>
      <c r="D15" s="53"/>
      <c r="E15" s="13"/>
      <c r="F15" s="22"/>
    </row>
    <row r="16" spans="1:7" s="24" customFormat="1" x14ac:dyDescent="0.3">
      <c r="A16" s="12"/>
      <c r="B16" s="39"/>
      <c r="C16" s="51" t="s">
        <v>86</v>
      </c>
      <c r="D16" s="40"/>
      <c r="E16" s="13" t="s">
        <v>90</v>
      </c>
      <c r="F16" s="41">
        <f>IF(+D16&gt;1,10,(D16*10))</f>
        <v>0</v>
      </c>
    </row>
    <row r="17" spans="1:7" s="24" customFormat="1" x14ac:dyDescent="0.3">
      <c r="A17" s="12"/>
      <c r="B17" s="39"/>
      <c r="C17" s="51" t="s">
        <v>87</v>
      </c>
      <c r="D17" s="40"/>
      <c r="E17" s="13" t="s">
        <v>91</v>
      </c>
      <c r="F17" s="41">
        <f>IF(+D17&gt;1,20,(D17*20))</f>
        <v>0</v>
      </c>
    </row>
    <row r="18" spans="1:7" s="24" customFormat="1" x14ac:dyDescent="0.3">
      <c r="A18" s="12"/>
      <c r="B18" s="39"/>
      <c r="C18" s="51" t="s">
        <v>88</v>
      </c>
      <c r="D18" s="40"/>
      <c r="E18" s="13" t="s">
        <v>81</v>
      </c>
      <c r="F18" s="41">
        <f>IF(+D18&gt;1,30,(D18*30))</f>
        <v>0</v>
      </c>
    </row>
    <row r="19" spans="1:7" s="24" customFormat="1" x14ac:dyDescent="0.3">
      <c r="A19" s="12"/>
      <c r="B19" s="39"/>
      <c r="C19" s="51" t="s">
        <v>89</v>
      </c>
      <c r="D19" s="40"/>
      <c r="E19" s="13" t="s">
        <v>92</v>
      </c>
      <c r="F19" s="41">
        <f>IF(+D19&gt;1,40,(D19*40))</f>
        <v>0</v>
      </c>
      <c r="G19" s="24" t="s">
        <v>93</v>
      </c>
    </row>
    <row r="20" spans="1:7" s="65" customFormat="1" x14ac:dyDescent="0.3">
      <c r="A20" s="63"/>
      <c r="B20" s="64"/>
      <c r="C20" s="52" t="s">
        <v>112</v>
      </c>
    </row>
    <row r="21" spans="1:7" s="65" customFormat="1" x14ac:dyDescent="0.3">
      <c r="A21" s="63"/>
      <c r="B21" s="66"/>
      <c r="C21" s="69"/>
      <c r="D21" s="53"/>
      <c r="E21" s="67"/>
      <c r="F21" s="68"/>
    </row>
    <row r="22" spans="1:7" s="24" customFormat="1" x14ac:dyDescent="0.3">
      <c r="A22" s="12"/>
      <c r="B22" s="70"/>
      <c r="C22" s="13" t="s">
        <v>132</v>
      </c>
      <c r="D22" s="22"/>
      <c r="E22" s="13"/>
      <c r="F22" s="41">
        <f>SUM(F4:F20)</f>
        <v>0</v>
      </c>
    </row>
    <row r="23" spans="1:7" s="24" customFormat="1" x14ac:dyDescent="0.3">
      <c r="A23" s="12"/>
      <c r="B23" s="70"/>
      <c r="D23" s="22"/>
      <c r="E23" s="13"/>
      <c r="F23" s="22"/>
    </row>
    <row r="24" spans="1:7" s="24" customFormat="1" x14ac:dyDescent="0.3">
      <c r="A24" s="12"/>
      <c r="B24" s="70"/>
      <c r="D24" s="22"/>
      <c r="E24" s="13"/>
      <c r="F24" s="22"/>
    </row>
    <row r="25" spans="1:7" s="24" customFormat="1" x14ac:dyDescent="0.3">
      <c r="A25" s="12"/>
      <c r="B25" s="70"/>
      <c r="D25" s="22"/>
      <c r="E25" s="13"/>
      <c r="F25" s="22"/>
    </row>
    <row r="26" spans="1:7" s="24" customFormat="1" x14ac:dyDescent="0.3">
      <c r="A26" s="12"/>
      <c r="B26" s="70"/>
      <c r="D26" s="22"/>
      <c r="E26" s="13"/>
      <c r="F26" s="22"/>
    </row>
  </sheetData>
  <sheetProtection algorithmName="SHA-512" hashValue="wNAZL0lrpSMQ5n/6Q8RDwbkTqSyv+98c6N3xvQUYYbvtDj9oEu+g7eg0WKqi5AxTpzQktTwwkOZ/qKOE+HUN1Q==" saltValue="82/e0kUOknyQQm3o7HED6w==" spinCount="100000" sheet="1" objects="1" scenarios="1"/>
  <mergeCells count="2">
    <mergeCell ref="C1:G1"/>
    <mergeCell ref="C2:G2"/>
  </mergeCells>
  <phoneticPr fontId="2" type="noConversion"/>
  <pageMargins left="0.5" right="0.25" top="0.73" bottom="0.69" header="0.42" footer="0.38"/>
  <pageSetup orientation="landscape" r:id="rId1"/>
  <headerFooter alignWithMargins="0">
    <oddFooter>&amp;RNABIP Legislative Excellence  Award - &amp;A</oddFooter>
  </headerFooter>
  <drawing r:id="rId2"/>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16"/>
  <sheetViews>
    <sheetView workbookViewId="0">
      <selection activeCell="C2" sqref="C2:G2"/>
    </sheetView>
  </sheetViews>
  <sheetFormatPr defaultColWidth="8.77734375" defaultRowHeight="15.6" x14ac:dyDescent="0.3"/>
  <cols>
    <col min="1" max="1" width="4.77734375" style="33" customWidth="1"/>
    <col min="2" max="2" width="4.77734375" style="3" customWidth="1"/>
    <col min="3" max="3" width="80.77734375" style="3" customWidth="1"/>
    <col min="4" max="4" width="5.77734375" style="22" customWidth="1"/>
    <col min="5" max="5" width="14.77734375" style="44" bestFit="1" customWidth="1"/>
    <col min="6" max="6" width="5.77734375" style="22" customWidth="1"/>
    <col min="7" max="7" width="15.77734375" style="3" bestFit="1" customWidth="1"/>
    <col min="8" max="16384" width="8.77734375" style="3"/>
  </cols>
  <sheetData>
    <row r="1" spans="1:7" ht="64.5" customHeight="1" x14ac:dyDescent="0.3">
      <c r="C1" s="96" t="s">
        <v>129</v>
      </c>
      <c r="D1" s="103"/>
      <c r="E1" s="103"/>
      <c r="F1" s="103"/>
      <c r="G1" s="103"/>
    </row>
    <row r="2" spans="1:7" ht="21" x14ac:dyDescent="0.3">
      <c r="C2" s="104" t="s">
        <v>33</v>
      </c>
      <c r="D2" s="104"/>
      <c r="E2" s="104"/>
      <c r="F2" s="104"/>
      <c r="G2" s="104"/>
    </row>
    <row r="3" spans="1:7" s="35" customFormat="1" ht="18" x14ac:dyDescent="0.35">
      <c r="A3" s="34" t="s">
        <v>11</v>
      </c>
      <c r="B3" s="35" t="s">
        <v>94</v>
      </c>
      <c r="D3" s="37"/>
      <c r="E3" s="58"/>
      <c r="F3" s="37"/>
    </row>
    <row r="4" spans="1:7" s="24" customFormat="1" ht="31.5" customHeight="1" x14ac:dyDescent="0.3">
      <c r="B4" s="54" t="s">
        <v>2</v>
      </c>
      <c r="C4" s="49" t="s">
        <v>95</v>
      </c>
      <c r="D4" s="40"/>
      <c r="E4" s="13" t="s">
        <v>10</v>
      </c>
      <c r="F4" s="41">
        <f>IF(+D4&gt;5,50,(D4*10))</f>
        <v>0</v>
      </c>
      <c r="G4" s="24" t="s">
        <v>4</v>
      </c>
    </row>
    <row r="5" spans="1:7" ht="69" x14ac:dyDescent="0.3">
      <c r="B5" s="47"/>
      <c r="C5" s="42" t="s">
        <v>118</v>
      </c>
      <c r="D5" s="43"/>
    </row>
    <row r="6" spans="1:7" x14ac:dyDescent="0.3">
      <c r="B6" s="47"/>
      <c r="C6" s="46"/>
      <c r="D6" s="43"/>
    </row>
    <row r="7" spans="1:7" s="24" customFormat="1" x14ac:dyDescent="0.3">
      <c r="A7" s="12"/>
      <c r="B7" s="54" t="s">
        <v>3</v>
      </c>
      <c r="C7" s="49" t="s">
        <v>96</v>
      </c>
      <c r="D7" s="40"/>
      <c r="E7" s="13" t="s">
        <v>7</v>
      </c>
      <c r="F7" s="41">
        <f>IF(+D7&gt;1,25,(D7*25))</f>
        <v>0</v>
      </c>
      <c r="G7" s="24" t="s">
        <v>30</v>
      </c>
    </row>
    <row r="8" spans="1:7" ht="27.6" x14ac:dyDescent="0.3">
      <c r="B8" s="47"/>
      <c r="C8" s="42" t="s">
        <v>97</v>
      </c>
      <c r="D8" s="43"/>
    </row>
    <row r="9" spans="1:7" x14ac:dyDescent="0.3">
      <c r="B9" s="47"/>
      <c r="C9" s="46"/>
      <c r="D9" s="43"/>
    </row>
    <row r="10" spans="1:7" s="24" customFormat="1" x14ac:dyDescent="0.3">
      <c r="A10" s="12"/>
      <c r="B10" s="54" t="s">
        <v>5</v>
      </c>
      <c r="C10" s="49" t="s">
        <v>98</v>
      </c>
      <c r="D10" s="40"/>
      <c r="E10" s="13" t="s">
        <v>7</v>
      </c>
      <c r="F10" s="41">
        <f>IF(+D10&gt;1,25,(D10*25))</f>
        <v>0</v>
      </c>
      <c r="G10" s="24" t="s">
        <v>30</v>
      </c>
    </row>
    <row r="11" spans="1:7" ht="82.8" customHeight="1" x14ac:dyDescent="0.3">
      <c r="B11" s="47"/>
      <c r="C11" s="42" t="s">
        <v>117</v>
      </c>
      <c r="D11" s="43"/>
    </row>
    <row r="12" spans="1:7" x14ac:dyDescent="0.3">
      <c r="B12" s="47"/>
      <c r="C12" s="46"/>
      <c r="D12" s="43"/>
    </row>
    <row r="13" spans="1:7" x14ac:dyDescent="0.3">
      <c r="B13" s="54" t="s">
        <v>48</v>
      </c>
      <c r="C13" s="49" t="s">
        <v>99</v>
      </c>
      <c r="D13" s="40"/>
      <c r="E13" s="13" t="s">
        <v>6</v>
      </c>
      <c r="F13" s="41">
        <f>IF(+D13&gt;1,50,(D13*50))</f>
        <v>0</v>
      </c>
      <c r="G13" s="24" t="s">
        <v>4</v>
      </c>
    </row>
    <row r="14" spans="1:7" ht="55.2" x14ac:dyDescent="0.3">
      <c r="B14" s="47"/>
      <c r="C14" s="42" t="s">
        <v>116</v>
      </c>
      <c r="D14" s="43"/>
    </row>
    <row r="15" spans="1:7" x14ac:dyDescent="0.3">
      <c r="B15" s="47"/>
      <c r="C15" s="46"/>
      <c r="D15" s="43"/>
    </row>
    <row r="16" spans="1:7" s="24" customFormat="1" x14ac:dyDescent="0.3">
      <c r="A16" s="12"/>
      <c r="C16" s="13" t="s">
        <v>107</v>
      </c>
      <c r="D16" s="22"/>
      <c r="E16" s="13"/>
      <c r="F16" s="41">
        <f>SUM(F4:F15)</f>
        <v>0</v>
      </c>
    </row>
  </sheetData>
  <sheetProtection algorithmName="SHA-512" hashValue="XQ9hE4g5s9yO6ORAx5aZ+wEPnqZP16LgoMhg2Tzn8urEuzNn+3AXBB7QWhbLdWl7Bup3aYRwnBicQSmZ4m5X3g==" saltValue="sgQxqDAvQgl7VQoNY/7A4Q==" spinCount="100000" sheet="1" objects="1" scenarios="1"/>
  <mergeCells count="2">
    <mergeCell ref="C1:G1"/>
    <mergeCell ref="C2:G2"/>
  </mergeCells>
  <phoneticPr fontId="2" type="noConversion"/>
  <pageMargins left="0.5" right="0.25" top="0.73" bottom="0.69" header="0.42" footer="0.38"/>
  <pageSetup orientation="landscape" r:id="rId1"/>
  <headerFooter alignWithMargins="0">
    <oddFooter>&amp;RNABIP Legislative Excellence Award - &amp;A</oddFooter>
  </headerFooter>
  <drawing r:id="rId2"/>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14"/>
  <sheetViews>
    <sheetView zoomScaleNormal="100" workbookViewId="0">
      <selection activeCell="C2" sqref="C2:G2"/>
    </sheetView>
  </sheetViews>
  <sheetFormatPr defaultColWidth="8.77734375" defaultRowHeight="15.6" x14ac:dyDescent="0.3"/>
  <cols>
    <col min="1" max="1" width="4.77734375" style="12" customWidth="1"/>
    <col min="2" max="2" width="4.77734375" style="24" customWidth="1"/>
    <col min="3" max="3" width="80.77734375" style="24" customWidth="1"/>
    <col min="4" max="4" width="5.77734375" style="22" customWidth="1"/>
    <col min="5" max="5" width="14.77734375" style="13" bestFit="1" customWidth="1"/>
    <col min="6" max="6" width="6.44140625" style="22" bestFit="1" customWidth="1"/>
    <col min="7" max="7" width="15.77734375" style="24" bestFit="1" customWidth="1"/>
    <col min="8" max="16384" width="8.77734375" style="24"/>
  </cols>
  <sheetData>
    <row r="1" spans="1:7" s="3" customFormat="1" ht="64.5" customHeight="1" x14ac:dyDescent="0.3">
      <c r="A1" s="33"/>
      <c r="C1" s="96" t="s">
        <v>129</v>
      </c>
      <c r="D1" s="103"/>
      <c r="E1" s="103"/>
      <c r="F1" s="103"/>
      <c r="G1" s="103"/>
    </row>
    <row r="2" spans="1:7" s="3" customFormat="1" ht="18" x14ac:dyDescent="0.3">
      <c r="A2" s="33"/>
      <c r="C2" s="105" t="s">
        <v>33</v>
      </c>
      <c r="D2" s="105"/>
      <c r="E2" s="105"/>
      <c r="F2" s="105"/>
      <c r="G2" s="105"/>
    </row>
    <row r="3" spans="1:7" s="35" customFormat="1" ht="18" x14ac:dyDescent="0.35">
      <c r="A3" s="34" t="s">
        <v>12</v>
      </c>
      <c r="B3" s="35" t="s">
        <v>100</v>
      </c>
      <c r="D3" s="37"/>
      <c r="E3" s="58"/>
      <c r="F3" s="37"/>
    </row>
    <row r="4" spans="1:7" x14ac:dyDescent="0.3">
      <c r="B4" s="54" t="s">
        <v>2</v>
      </c>
      <c r="C4" s="49" t="s">
        <v>101</v>
      </c>
      <c r="D4" s="40"/>
      <c r="E4" s="13" t="s">
        <v>90</v>
      </c>
      <c r="F4" s="41">
        <f>IF(+D4&gt;1,10,(D4*10))</f>
        <v>0</v>
      </c>
      <c r="G4" s="24" t="s">
        <v>103</v>
      </c>
    </row>
    <row r="5" spans="1:7" ht="27.6" x14ac:dyDescent="0.3">
      <c r="B5" s="39"/>
      <c r="C5" s="42" t="s">
        <v>102</v>
      </c>
      <c r="F5" s="53"/>
    </row>
    <row r="6" spans="1:7" ht="15" customHeight="1" x14ac:dyDescent="0.3">
      <c r="B6" s="39"/>
      <c r="D6" s="53"/>
    </row>
    <row r="7" spans="1:7" x14ac:dyDescent="0.3">
      <c r="B7" s="54" t="s">
        <v>3</v>
      </c>
      <c r="C7" s="49" t="s">
        <v>104</v>
      </c>
      <c r="D7" s="40"/>
      <c r="E7" s="13" t="s">
        <v>10</v>
      </c>
      <c r="F7" s="41">
        <f>IF(+D7&gt;5,50,(D7*10))</f>
        <v>0</v>
      </c>
      <c r="G7" s="24" t="s">
        <v>4</v>
      </c>
    </row>
    <row r="8" spans="1:7" ht="41.4" x14ac:dyDescent="0.3">
      <c r="B8" s="39"/>
      <c r="C8" s="42" t="s">
        <v>105</v>
      </c>
      <c r="F8" s="53"/>
    </row>
    <row r="9" spans="1:7" ht="15" customHeight="1" x14ac:dyDescent="0.3">
      <c r="B9" s="39"/>
      <c r="D9" s="53"/>
    </row>
    <row r="10" spans="1:7" x14ac:dyDescent="0.3">
      <c r="B10" s="54" t="s">
        <v>5</v>
      </c>
      <c r="C10" s="72" t="s">
        <v>126</v>
      </c>
      <c r="D10" s="40"/>
      <c r="E10" s="13" t="s">
        <v>6</v>
      </c>
      <c r="F10" s="41">
        <f>IF(+D10&gt;1,50,(D10*50))</f>
        <v>0</v>
      </c>
      <c r="G10" s="24" t="s">
        <v>4</v>
      </c>
    </row>
    <row r="11" spans="1:7" x14ac:dyDescent="0.3">
      <c r="B11" s="39"/>
      <c r="C11" s="52" t="s">
        <v>112</v>
      </c>
      <c r="F11" s="53"/>
    </row>
    <row r="12" spans="1:7" ht="15" customHeight="1" x14ac:dyDescent="0.3">
      <c r="B12" s="39"/>
      <c r="C12" s="71"/>
    </row>
    <row r="13" spans="1:7" x14ac:dyDescent="0.3">
      <c r="C13" s="13" t="s">
        <v>106</v>
      </c>
      <c r="F13" s="41">
        <f>SUM(F4:F12)</f>
        <v>0</v>
      </c>
    </row>
    <row r="14" spans="1:7" ht="19.8" customHeight="1" x14ac:dyDescent="0.3"/>
  </sheetData>
  <sheetProtection algorithmName="SHA-512" hashValue="/U9qvYDHl02Y9JHOkhIh6Ejvz6SOCSZVDBSMUurZRsItJ++KNjTMrP+GJCiUxEeQTn6ZApmZvxMfoosoT8K2gQ==" saltValue="1TUuPMTpLnss9PpUS29/cg==" spinCount="100000" sheet="1" objects="1" scenarios="1"/>
  <mergeCells count="2">
    <mergeCell ref="C1:G1"/>
    <mergeCell ref="C2:G2"/>
  </mergeCells>
  <phoneticPr fontId="2" type="noConversion"/>
  <pageMargins left="0.5" right="0.25" top="0.73" bottom="0.69" header="0.42" footer="0.38"/>
  <pageSetup orientation="landscape" r:id="rId1"/>
  <headerFooter alignWithMargins="0">
    <oddFooter>&amp;RNABIP Legislative Excellence Award - &amp;A</oddFooter>
  </headerFooter>
  <drawing r:id="rId2"/>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I11"/>
  <sheetViews>
    <sheetView workbookViewId="0">
      <selection activeCell="J12" sqref="J12"/>
    </sheetView>
  </sheetViews>
  <sheetFormatPr defaultColWidth="8.77734375" defaultRowHeight="15.6" x14ac:dyDescent="0.3"/>
  <cols>
    <col min="1" max="1" width="4.77734375" style="12" customWidth="1"/>
    <col min="2" max="2" width="4.77734375" style="24" customWidth="1"/>
    <col min="3" max="3" width="80.77734375" style="24" customWidth="1"/>
    <col min="4" max="4" width="8.44140625" style="22" customWidth="1"/>
    <col min="5" max="5" width="11.44140625" style="13" customWidth="1"/>
    <col min="6" max="7" width="10" style="22" customWidth="1"/>
    <col min="8" max="16384" width="8.77734375" style="24"/>
  </cols>
  <sheetData>
    <row r="1" spans="1:9" s="3" customFormat="1" ht="68.25" customHeight="1" x14ac:dyDescent="0.3">
      <c r="A1" s="33"/>
      <c r="C1" s="96" t="s">
        <v>129</v>
      </c>
      <c r="D1" s="103"/>
      <c r="E1" s="103"/>
      <c r="F1" s="103"/>
      <c r="G1" s="103"/>
    </row>
    <row r="2" spans="1:9" s="3" customFormat="1" ht="21" x14ac:dyDescent="0.3">
      <c r="A2" s="33"/>
      <c r="C2" s="104" t="s">
        <v>33</v>
      </c>
      <c r="D2" s="104"/>
      <c r="E2" s="104"/>
      <c r="F2" s="104"/>
      <c r="G2" s="104"/>
      <c r="I2" s="24"/>
    </row>
    <row r="3" spans="1:9" s="35" customFormat="1" ht="18" x14ac:dyDescent="0.35">
      <c r="A3" s="34" t="s">
        <v>13</v>
      </c>
      <c r="B3" s="35" t="s">
        <v>18</v>
      </c>
      <c r="D3" s="37"/>
      <c r="E3" s="58"/>
      <c r="F3" s="37"/>
      <c r="G3" s="37"/>
      <c r="I3" s="73"/>
    </row>
    <row r="4" spans="1:9" ht="24" customHeight="1" x14ac:dyDescent="0.3">
      <c r="A4" s="75" t="s">
        <v>133</v>
      </c>
      <c r="B4" s="76"/>
      <c r="C4" s="77"/>
      <c r="D4" s="78"/>
      <c r="E4" s="79"/>
      <c r="F4" s="78"/>
    </row>
    <row r="5" spans="1:9" ht="22.5" customHeight="1" x14ac:dyDescent="0.3">
      <c r="A5" s="80"/>
      <c r="B5" s="76" t="s">
        <v>49</v>
      </c>
      <c r="C5" s="51"/>
      <c r="D5" s="78"/>
      <c r="E5" s="79"/>
      <c r="F5" s="78"/>
    </row>
    <row r="6" spans="1:9" ht="22.05" customHeight="1" x14ac:dyDescent="0.3">
      <c r="A6" s="80"/>
      <c r="B6" s="76"/>
      <c r="C6" s="81"/>
      <c r="D6" s="79" t="s">
        <v>19</v>
      </c>
      <c r="E6" s="82" t="s">
        <v>20</v>
      </c>
      <c r="F6" s="83"/>
      <c r="G6" s="74"/>
    </row>
    <row r="7" spans="1:9" ht="22.05" customHeight="1" x14ac:dyDescent="0.3">
      <c r="A7" s="80"/>
      <c r="B7" s="76"/>
      <c r="C7" s="81"/>
      <c r="D7" s="79" t="s">
        <v>21</v>
      </c>
      <c r="E7" s="82" t="s">
        <v>23</v>
      </c>
      <c r="F7" s="83"/>
      <c r="G7" s="74"/>
    </row>
    <row r="8" spans="1:9" ht="22.05" customHeight="1" x14ac:dyDescent="0.3">
      <c r="A8" s="80"/>
      <c r="B8" s="76"/>
      <c r="C8" s="81"/>
      <c r="D8" s="79" t="s">
        <v>22</v>
      </c>
      <c r="E8" s="82" t="s">
        <v>24</v>
      </c>
      <c r="F8" s="83"/>
      <c r="G8" s="74"/>
    </row>
    <row r="9" spans="1:9" ht="14.25" customHeight="1" x14ac:dyDescent="0.3">
      <c r="A9" s="80"/>
      <c r="B9" s="76"/>
      <c r="C9" s="51"/>
      <c r="D9" s="78"/>
      <c r="E9" s="79"/>
      <c r="F9" s="78"/>
    </row>
    <row r="10" spans="1:9" x14ac:dyDescent="0.3">
      <c r="A10" s="80"/>
      <c r="B10" s="76"/>
      <c r="C10" s="106" t="s">
        <v>37</v>
      </c>
      <c r="D10" s="106"/>
      <c r="E10" s="106"/>
      <c r="F10" s="84"/>
    </row>
    <row r="11" spans="1:9" ht="16.5" customHeight="1" x14ac:dyDescent="0.3">
      <c r="B11" s="39"/>
      <c r="C11" s="13"/>
      <c r="D11" s="13"/>
    </row>
  </sheetData>
  <sheetProtection algorithmName="SHA-512" hashValue="+TQq7mO1KDkWQDqxhCujTQ2GtjrnumyJ/mVGMKnQjhpElUEcLz9N9rd/P46az/ezG+2qKYRrVtogk8n2qLDv/g==" saltValue="twGQ7N4UB8MY8TZegVQBEw==" spinCount="100000" sheet="1" objects="1" scenarios="1"/>
  <mergeCells count="3">
    <mergeCell ref="C1:G1"/>
    <mergeCell ref="C2:G2"/>
    <mergeCell ref="C10:E10"/>
  </mergeCells>
  <phoneticPr fontId="2" type="noConversion"/>
  <pageMargins left="0.5" right="0.25" top="0.73" bottom="0.69" header="0.42" footer="0.38"/>
  <pageSetup orientation="landscape" r:id="rId1"/>
  <headerFooter alignWithMargins="0">
    <oddFooter>&amp;RNABIP Legislative Excellence Award - &amp;A</oddFooter>
  </headerFooter>
  <drawing r:id="rId2"/>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1938AE5FAB35C943ABF56F5FD20C04E5" ma:contentTypeVersion="19" ma:contentTypeDescription="Create a new document." ma:contentTypeScope="" ma:versionID="256a37605260ddb255395baa228458a2">
  <xsd:schema xmlns:xsd="http://www.w3.org/2001/XMLSchema" xmlns:xs="http://www.w3.org/2001/XMLSchema" xmlns:p="http://schemas.microsoft.com/office/2006/metadata/properties" xmlns:ns2="5e9407b1-4f2f-4913-9928-7e4154caf9fe" xmlns:ns3="5f7fda24-0605-4d81-9dda-a669073443c2" targetNamespace="http://schemas.microsoft.com/office/2006/metadata/properties" ma:root="true" ma:fieldsID="a50edcec14c709f102753595bcda359b" ns2:_="" ns3:_="">
    <xsd:import namespace="5e9407b1-4f2f-4913-9928-7e4154caf9fe"/>
    <xsd:import namespace="5f7fda24-0605-4d81-9dda-a669073443c2"/>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AutoKeyPoints" minOccurs="0"/>
                <xsd:element ref="ns2:MediaServiceKeyPoints" minOccurs="0"/>
                <xsd:element ref="ns3:SharedWithUsers" minOccurs="0"/>
                <xsd:element ref="ns3:SharedWithDetails" minOccurs="0"/>
                <xsd:element ref="ns2:Format"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e9407b1-4f2f-4913-9928-7e4154caf9f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Format" ma:index="16" nillable="true" ma:displayName="Format" ma:internalName="Format">
      <xsd:simpleType>
        <xsd:restriction base="dms:Text">
          <xsd:maxLength value="255"/>
        </xsd:restriction>
      </xsd:simpleType>
    </xsd:element>
    <xsd:element name="MediaServiceAutoTags" ma:index="17" nillable="true" ma:displayName="Tags" ma:internalName="MediaServiceAutoTags"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1bb1142d-6678-4594-841a-c7ad77c28719" ma:termSetId="09814cd3-568e-fe90-9814-8d621ff8fb84" ma:anchorId="fba54fb3-c3e1-fe81-a776-ca4b69148c4d" ma:open="true" ma:isKeyword="false">
      <xsd:complexType>
        <xsd:sequence>
          <xsd:element ref="pc:Terms" minOccurs="0" maxOccurs="1"/>
        </xsd:sequence>
      </xsd:complexType>
    </xsd:element>
    <xsd:element name="MediaServiceLocation" ma:index="24" nillable="true" ma:displayName="Location" ma:internalName="MediaServiceLocation" ma:readOnly="true">
      <xsd:simpleType>
        <xsd:restriction base="dms:Text"/>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f7fda24-0605-4d81-9dda-a669073443c2"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1d042093-88da-4c16-9a08-780c8759e8dd}" ma:internalName="TaxCatchAll" ma:showField="CatchAllData" ma:web="5f7fda24-0605-4d81-9dda-a669073443c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Format xmlns="5e9407b1-4f2f-4913-9928-7e4154caf9fe" xsi:nil="true"/>
    <TaxCatchAll xmlns="5f7fda24-0605-4d81-9dda-a669073443c2" xsi:nil="true"/>
    <lcf76f155ced4ddcb4097134ff3c332f xmlns="5e9407b1-4f2f-4913-9928-7e4154caf9fe">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3A6D2A9C-27D3-452E-8D14-42D93A988CC3}">
  <ds:schemaRefs>
    <ds:schemaRef ds:uri="http://schemas.microsoft.com/sharepoint/v3/contenttype/forms"/>
  </ds:schemaRefs>
</ds:datastoreItem>
</file>

<file path=customXml/itemProps2.xml><?xml version="1.0" encoding="utf-8"?>
<ds:datastoreItem xmlns:ds="http://schemas.openxmlformats.org/officeDocument/2006/customXml" ds:itemID="{AD6298FE-54B6-4DAB-8A3E-F32FF15CD83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e9407b1-4f2f-4913-9928-7e4154caf9fe"/>
    <ds:schemaRef ds:uri="5f7fda24-0605-4d81-9dda-a669073443c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C074EF0-51B2-41B6-AD37-AA7CB77684DE}">
  <ds:schemaRefs>
    <ds:schemaRef ds:uri="http://schemas.microsoft.com/office/2006/metadata/properties"/>
    <ds:schemaRef ds:uri="http://schemas.microsoft.com/office/infopath/2007/PartnerControls"/>
    <ds:schemaRef ds:uri="5e9407b1-4f2f-4913-9928-7e4154caf9fe"/>
    <ds:schemaRef ds:uri="5f7fda24-0605-4d81-9dda-a669073443c2"/>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7</vt:i4>
      </vt:variant>
    </vt:vector>
  </HeadingPairs>
  <TitlesOfParts>
    <vt:vector size="15" baseType="lpstr">
      <vt:lpstr>LEG EXCELLENCE</vt:lpstr>
      <vt:lpstr>Submission and Pts Overview</vt:lpstr>
      <vt:lpstr>I. Mtg &amp; Events</vt:lpstr>
      <vt:lpstr>II. Leg Cmt Activity</vt:lpstr>
      <vt:lpstr>III. Grass Roots Activity</vt:lpstr>
      <vt:lpstr>IV. Pub Rel Comm</vt:lpstr>
      <vt:lpstr>V. Other</vt:lpstr>
      <vt:lpstr>VI. Bonus Pts</vt:lpstr>
      <vt:lpstr>'I. Mtg &amp; Events'!Print_Area</vt:lpstr>
      <vt:lpstr>'II. Leg Cmt Activity'!Print_Area</vt:lpstr>
      <vt:lpstr>'III. Grass Roots Activity'!Print_Area</vt:lpstr>
      <vt:lpstr>'IV. Pub Rel Comm'!Print_Area</vt:lpstr>
      <vt:lpstr>'Submission and Pts Overview'!Print_Area</vt:lpstr>
      <vt:lpstr>'V. Other'!Print_Area</vt:lpstr>
      <vt:lpstr>'VI. Bonus Pts'!Print_Area</vt:lpstr>
    </vt:vector>
  </TitlesOfParts>
  <Company>AFCO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Ross Pendergraft</dc:creator>
  <cp:lastModifiedBy>Brooke Willson</cp:lastModifiedBy>
  <cp:lastPrinted>2023-10-30T14:40:59Z</cp:lastPrinted>
  <dcterms:created xsi:type="dcterms:W3CDTF">2009-06-13T19:39:48Z</dcterms:created>
  <dcterms:modified xsi:type="dcterms:W3CDTF">2024-09-04T21:19:33Z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0x0101001938AE5FAB35C943ABF56F5FD20C04E5</vt:lpwstr>
  </property>
  <property fmtid="{D5CDD505-2E9C-101B-9397-08002B2CF9AE}" pid="3" name="Order">
    <vt:r8>1056800</vt:r8>
  </property>
  <property fmtid="{D5CDD505-2E9C-101B-9397-08002B2CF9AE}" pid="4" name="MediaServiceImageTags">
    <vt:lpwstr/>
  </property>
</Properties>
</file>